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arellano\Documents\DIAGNOSTICOS WASH\DOCUMENTOS CONCURSO REHABILITACION\DOCUMENTOS REHABILITACION MONTALVO\Rubros y cantidades\U.E. 10 de Agosto\"/>
    </mc:Choice>
  </mc:AlternateContent>
  <xr:revisionPtr revIDLastSave="0" documentId="8_{907A3982-591F-4FD2-9C0F-DBD7782DD416}" xr6:coauthVersionLast="36" xr6:coauthVersionMax="36" xr10:uidLastSave="{00000000-0000-0000-0000-000000000000}"/>
  <bookViews>
    <workbookView xWindow="-105" yWindow="-105" windowWidth="23250" windowHeight="12570" xr2:uid="{EFF1BF09-6158-45CF-B875-D908D5982513}"/>
  </bookViews>
  <sheets>
    <sheet name="Oferta económic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2" l="1"/>
  <c r="F111" i="2"/>
  <c r="F110" i="2"/>
  <c r="F109" i="2"/>
  <c r="F108" i="2"/>
  <c r="F106" i="2"/>
  <c r="F105" i="2"/>
  <c r="F104" i="2"/>
  <c r="F103" i="2"/>
  <c r="F101" i="2"/>
  <c r="F100" i="2"/>
  <c r="F99" i="2"/>
  <c r="F98" i="2"/>
  <c r="F96" i="2"/>
  <c r="F95" i="2"/>
  <c r="F94" i="2"/>
  <c r="F93" i="2"/>
  <c r="F92" i="2"/>
  <c r="F91" i="2"/>
  <c r="F90" i="2"/>
  <c r="F89" i="2"/>
  <c r="F88" i="2"/>
  <c r="F87" i="2"/>
  <c r="F86" i="2"/>
  <c r="F85" i="2"/>
  <c r="F83" i="2"/>
  <c r="F82" i="2"/>
  <c r="F81" i="2"/>
  <c r="F80" i="2"/>
  <c r="F78" i="2"/>
  <c r="F77" i="2"/>
  <c r="F76" i="2"/>
  <c r="F75" i="2"/>
  <c r="F74" i="2"/>
  <c r="F73" i="2"/>
  <c r="F72" i="2"/>
  <c r="F70" i="2"/>
  <c r="F68" i="2"/>
  <c r="F67" i="2"/>
  <c r="F66" i="2"/>
  <c r="F63" i="2"/>
  <c r="F62" i="2"/>
  <c r="D61" i="2"/>
  <c r="F61" i="2" s="1"/>
  <c r="F59" i="2"/>
  <c r="F58" i="2"/>
  <c r="F57" i="2"/>
  <c r="F55" i="2"/>
  <c r="F54" i="2"/>
  <c r="F53" i="2"/>
  <c r="F52" i="2"/>
  <c r="F50" i="2"/>
  <c r="F49" i="2"/>
  <c r="F48" i="2"/>
  <c r="F46" i="2"/>
  <c r="F44" i="2"/>
  <c r="F43" i="2"/>
  <c r="F41" i="2"/>
  <c r="F40" i="2"/>
  <c r="F37" i="2"/>
  <c r="F36" i="2"/>
  <c r="F35" i="2"/>
  <c r="F33" i="2"/>
  <c r="F32" i="2"/>
  <c r="F31" i="2"/>
  <c r="F29" i="2"/>
  <c r="F28" i="2"/>
  <c r="F27" i="2"/>
  <c r="F26" i="2"/>
  <c r="F25" i="2"/>
  <c r="F24" i="2"/>
  <c r="F22" i="2"/>
  <c r="F20" i="2"/>
  <c r="F19" i="2"/>
  <c r="F18" i="2"/>
  <c r="F17" i="2"/>
  <c r="F16" i="2"/>
  <c r="F15" i="2"/>
  <c r="F14" i="2"/>
  <c r="F115" i="2" l="1"/>
  <c r="F118" i="2" s="1"/>
  <c r="F117" i="2" l="1"/>
  <c r="F116" i="2"/>
  <c r="F119" i="2" l="1"/>
  <c r="F120" i="2" s="1"/>
  <c r="F121" i="2" s="1"/>
</calcChain>
</file>

<file path=xl/sharedStrings.xml><?xml version="1.0" encoding="utf-8"?>
<sst xmlns="http://schemas.openxmlformats.org/spreadsheetml/2006/main" count="228" uniqueCount="106">
  <si>
    <t>Proyecto:</t>
  </si>
  <si>
    <t>Código:</t>
  </si>
  <si>
    <t>Establecimiento:</t>
  </si>
  <si>
    <t>Tipo:</t>
  </si>
  <si>
    <t>Educación</t>
  </si>
  <si>
    <t>Su logo aquí.</t>
  </si>
  <si>
    <t>Provincia:</t>
  </si>
  <si>
    <t>Cantón:</t>
  </si>
  <si>
    <t>Parroquia:</t>
  </si>
  <si>
    <t>Fecha elab.:</t>
  </si>
  <si>
    <t>Responsable:</t>
  </si>
  <si>
    <t>N°</t>
  </si>
  <si>
    <t>Rubro</t>
  </si>
  <si>
    <t>Unidad</t>
  </si>
  <si>
    <t>Cantidad</t>
  </si>
  <si>
    <t>Costo Unitario</t>
  </si>
  <si>
    <t>Costo Total</t>
  </si>
  <si>
    <t>EM</t>
  </si>
  <si>
    <t>Enlucidos y masillados</t>
  </si>
  <si>
    <t>m2</t>
  </si>
  <si>
    <t>RE</t>
  </si>
  <si>
    <t>Recubrimientos</t>
  </si>
  <si>
    <t>Emporado de cerámica</t>
  </si>
  <si>
    <t>CA</t>
  </si>
  <si>
    <t>Carpintería madera, metálica y vidrio</t>
  </si>
  <si>
    <t>Rehabilitación de puertas de unidades sanitarias existentes</t>
  </si>
  <si>
    <t>u</t>
  </si>
  <si>
    <t>Divisiones de privacidad para urinarios</t>
  </si>
  <si>
    <t>AS</t>
  </si>
  <si>
    <t>Aparatos sanitarios</t>
  </si>
  <si>
    <t>Reposición de inodoro de tanque bajo para adultos</t>
  </si>
  <si>
    <t>Reposición de herraje en inodoro existente</t>
  </si>
  <si>
    <t>Corrección de fugas en aparatos sanitarios existentes</t>
  </si>
  <si>
    <t>Reposición de asiento en inodoro existente de adulto</t>
  </si>
  <si>
    <t>Reposición de válvula temporizada en urinario existente</t>
  </si>
  <si>
    <t>IE</t>
  </si>
  <si>
    <t>Instalaciones eléctricas</t>
  </si>
  <si>
    <t>Reposición de boquilla</t>
  </si>
  <si>
    <t>Reposición de interruptor simple</t>
  </si>
  <si>
    <t>Reposición de foco LED 12W</t>
  </si>
  <si>
    <t>IH</t>
  </si>
  <si>
    <t>Insumos higiene</t>
  </si>
  <si>
    <t>Dispensador manual de pared de uso institucional para jabón líquido o alcohol gel</t>
  </si>
  <si>
    <t>Dispensador de papel higiénico de pared de uso institucional</t>
  </si>
  <si>
    <t>Dispensador de toallas de manos desechables de uso institucional</t>
  </si>
  <si>
    <t>Cerámica nacional para pisos 30x30</t>
  </si>
  <si>
    <t>Reposición de flauta en urinario de pared existente</t>
  </si>
  <si>
    <t>m</t>
  </si>
  <si>
    <t>Reposición de rejilla en sumidero de piso existente</t>
  </si>
  <si>
    <t>Reposición de sifón de desagüe con sumidero en lavabo existente</t>
  </si>
  <si>
    <t>m3</t>
  </si>
  <si>
    <t>IVA 12%</t>
  </si>
  <si>
    <t>Total</t>
  </si>
  <si>
    <t xml:space="preserve">Escuelas seguras para todos </t>
  </si>
  <si>
    <t>Rótulo de baño de mujeres/niñas</t>
  </si>
  <si>
    <t>Rótulo de baño de hombre/niños</t>
  </si>
  <si>
    <t>EC05322-6</t>
  </si>
  <si>
    <t>Unidad Educativa 10 de Agosto</t>
  </si>
  <si>
    <t xml:space="preserve">Los Rios </t>
  </si>
  <si>
    <t>Montalvo</t>
  </si>
  <si>
    <t>Baterías sanitarias sección básica 1</t>
  </si>
  <si>
    <t>Retiro de cerámica de piso y pared</t>
  </si>
  <si>
    <t xml:space="preserve">Cerámica de pared </t>
  </si>
  <si>
    <t>Enlucido de fajas a 20cm</t>
  </si>
  <si>
    <t>Pintura de caucho interior, látex vinil acrílico</t>
  </si>
  <si>
    <t>Pintura de caucho exterior, látex vinil acrílico</t>
  </si>
  <si>
    <t>Reposición de grifo en lavabo continuo existente</t>
  </si>
  <si>
    <t>Reposición de llave simple en lavabo existente</t>
  </si>
  <si>
    <t>Baterías sanitarias Bloque 2</t>
  </si>
  <si>
    <t>DE</t>
  </si>
  <si>
    <t>Derrocamientos y desalojos</t>
  </si>
  <si>
    <t>Derrocamiento de mampostería de ladrillo</t>
  </si>
  <si>
    <t>Desarmado de puerta</t>
  </si>
  <si>
    <t>Aparatos sanitarios / Instalaciones hidrosanitarias</t>
  </si>
  <si>
    <t xml:space="preserve">Reposición de inodoro de tanque </t>
  </si>
  <si>
    <t>Reposición de llave simple en lavabo</t>
  </si>
  <si>
    <t>Punto de agua PVC roscable φ1/2" desde instalación existente</t>
  </si>
  <si>
    <t>pto</t>
  </si>
  <si>
    <t>Rehabilitación de punto eléctrico</t>
  </si>
  <si>
    <t>Lavamanos cancha central</t>
  </si>
  <si>
    <t>Retiro de cerámica de pared y lavamanos</t>
  </si>
  <si>
    <t xml:space="preserve">Cerámica en pared  20X30 cm </t>
  </si>
  <si>
    <t xml:space="preserve">Baterías sanitarias Bloque 3 </t>
  </si>
  <si>
    <t>Derrocamiento de mampostería de bloque</t>
  </si>
  <si>
    <t>Retiro de piezas sanitarias</t>
  </si>
  <si>
    <t>Enlucido vertical liso exterior, mortero 1:4 con impermeabilizante</t>
  </si>
  <si>
    <t>Retiro de cerámica de pared</t>
  </si>
  <si>
    <t xml:space="preserve">Cerámica nacional para pisos 30X30cm </t>
  </si>
  <si>
    <t>Pintura esmalte perfiles de acero compresor de aire</t>
  </si>
  <si>
    <t>Pasamanos en rampas para personas con movilidad reducida</t>
  </si>
  <si>
    <t>Juego de barras de apoyo fija y abatible para inodoro</t>
  </si>
  <si>
    <t>Reposición de urinario (incluye válvula temporizada)</t>
  </si>
  <si>
    <t>Mampostería de bloque prensado 40X20X10cm mortero 1:6</t>
  </si>
  <si>
    <t>Reposición de lavabo de pared</t>
  </si>
  <si>
    <t>Llave de paso 1/2"</t>
  </si>
  <si>
    <t>OE</t>
  </si>
  <si>
    <t>Obras exteriores</t>
  </si>
  <si>
    <t xml:space="preserve">Encofrado tabla de monte - Rampa 120 cm Ancho (1 USO) </t>
  </si>
  <si>
    <t xml:space="preserve">Hormigón simple  E= 15CM, F´C= 210 KG/CM2, </t>
  </si>
  <si>
    <t>Malla electrosoldada  DE 5 MM CADA 10 CM (MALLA R-196)</t>
  </si>
  <si>
    <t>Bordillo de H.S. F´C= 180 KG/CM2 EN RAMPA, 10X10CM</t>
  </si>
  <si>
    <t>Subtotal costos directos</t>
  </si>
  <si>
    <t>Utilidad (20% costos directos)</t>
  </si>
  <si>
    <t>Imprevistos (3% costos directos)</t>
  </si>
  <si>
    <t>Costos indirectos (5% costos directos)</t>
  </si>
  <si>
    <t>Subtotal costos directos e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</si>
</sst>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 [$$-300A]* #,##0.00_ ;_ [$$-300A]* \-#,##0.00_ ;_ [$$-300A]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</font>
    <font>
      <b/>
      <u/>
      <sz val="12"/>
      <color theme="4" tint="-0.499984740745262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34998626667073579"/>
      </left>
      <right style="thin">
        <color theme="2" tint="-0.34998626667073579"/>
      </right>
      <top style="thin">
        <color theme="2" tint="-0.34998626667073579"/>
      </top>
      <bottom style="thin">
        <color theme="2" tint="-0.34998626667073579"/>
      </bottom>
      <diagonal/>
    </border>
    <border>
      <left style="thin">
        <color theme="2" tint="-0.34998626667073579"/>
      </left>
      <right style="thin">
        <color theme="2" tint="-0.34998626667073579"/>
      </right>
      <top style="thin">
        <color theme="2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44" fontId="3" fillId="0" borderId="3" xfId="1" applyFont="1" applyBorder="1" applyAlignment="1"/>
    <xf numFmtId="44" fontId="3" fillId="0" borderId="2" xfId="1" applyFont="1" applyBorder="1" applyAlignment="1"/>
    <xf numFmtId="0" fontId="3" fillId="0" borderId="0" xfId="0" applyFont="1"/>
    <xf numFmtId="0" fontId="2" fillId="0" borderId="4" xfId="0" applyFont="1" applyBorder="1" applyAlignment="1">
      <alignment horizontal="right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44" fontId="3" fillId="0" borderId="0" xfId="1" applyFont="1" applyBorder="1" applyAlignment="1"/>
    <xf numFmtId="44" fontId="3" fillId="0" borderId="5" xfId="1" applyFont="1" applyBorder="1" applyAlignment="1"/>
    <xf numFmtId="15" fontId="3" fillId="0" borderId="5" xfId="0" applyNumberFormat="1" applyFont="1" applyBorder="1" applyAlignment="1"/>
    <xf numFmtId="0" fontId="2" fillId="0" borderId="6" xfId="0" applyFont="1" applyBorder="1" applyAlignment="1">
      <alignment horizontal="right"/>
    </xf>
    <xf numFmtId="0" fontId="3" fillId="0" borderId="7" xfId="0" applyFont="1" applyBorder="1" applyAlignment="1"/>
    <xf numFmtId="0" fontId="3" fillId="0" borderId="6" xfId="0" applyFont="1" applyBorder="1" applyAlignment="1"/>
    <xf numFmtId="0" fontId="3" fillId="0" borderId="8" xfId="0" applyFont="1" applyBorder="1" applyAlignment="1"/>
    <xf numFmtId="44" fontId="3" fillId="0" borderId="8" xfId="1" applyFont="1" applyBorder="1" applyAlignment="1"/>
    <xf numFmtId="44" fontId="3" fillId="0" borderId="7" xfId="1" applyFont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9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4" fontId="9" fillId="0" borderId="0" xfId="0" applyNumberFormat="1" applyFont="1"/>
    <xf numFmtId="0" fontId="9" fillId="0" borderId="0" xfId="0" applyFont="1"/>
    <xf numFmtId="0" fontId="8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2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164" fontId="6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/>
    </xf>
  </cellXfs>
  <cellStyles count="4">
    <cellStyle name="Moneda" xfId="1" builtinId="4"/>
    <cellStyle name="Normal" xfId="0" builtinId="0"/>
    <cellStyle name="Normal 3" xfId="2" xr:uid="{29FB966B-EF13-421C-9124-ABAAD39D95FB}"/>
    <cellStyle name="Porcentaje 2" xfId="3" xr:uid="{42B06DF5-7801-4D26-AD35-B21274481A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F38D-18E7-4239-80A3-E0CD3DC41771}">
  <dimension ref="A1:G121"/>
  <sheetViews>
    <sheetView tabSelected="1" view="pageLayout" zoomScaleNormal="100" workbookViewId="0">
      <selection activeCell="B64" sqref="B64"/>
    </sheetView>
  </sheetViews>
  <sheetFormatPr baseColWidth="10" defaultColWidth="11.42578125" defaultRowHeight="12.75" x14ac:dyDescent="0.2"/>
  <cols>
    <col min="1" max="1" width="12.28515625" style="7" customWidth="1"/>
    <col min="2" max="2" width="38.7109375" style="7" customWidth="1"/>
    <col min="3" max="3" width="10.7109375" style="7" customWidth="1"/>
    <col min="4" max="4" width="10.42578125" style="7" customWidth="1"/>
    <col min="5" max="5" width="10.28515625" style="7" customWidth="1"/>
    <col min="6" max="6" width="15.42578125" style="7" bestFit="1" customWidth="1"/>
    <col min="7" max="16384" width="11.42578125" style="7"/>
  </cols>
  <sheetData>
    <row r="1" spans="1:7" x14ac:dyDescent="0.2">
      <c r="A1" s="1" t="s">
        <v>0</v>
      </c>
      <c r="B1" s="2" t="s">
        <v>53</v>
      </c>
      <c r="C1" s="3"/>
      <c r="D1" s="4"/>
      <c r="E1" s="5"/>
      <c r="F1" s="6"/>
    </row>
    <row r="2" spans="1:7" x14ac:dyDescent="0.2">
      <c r="A2" s="8" t="s">
        <v>1</v>
      </c>
      <c r="B2" s="9" t="s">
        <v>56</v>
      </c>
      <c r="C2" s="10"/>
      <c r="D2" s="11"/>
      <c r="E2" s="12"/>
      <c r="F2" s="13"/>
    </row>
    <row r="3" spans="1:7" x14ac:dyDescent="0.2">
      <c r="A3" s="8" t="s">
        <v>2</v>
      </c>
      <c r="B3" s="9" t="s">
        <v>57</v>
      </c>
      <c r="C3" s="10"/>
      <c r="D3" s="11"/>
      <c r="E3" s="12"/>
      <c r="F3" s="13"/>
    </row>
    <row r="4" spans="1:7" x14ac:dyDescent="0.2">
      <c r="A4" s="8" t="s">
        <v>3</v>
      </c>
      <c r="B4" s="9" t="s">
        <v>4</v>
      </c>
      <c r="C4" s="10"/>
      <c r="D4" s="11" t="s">
        <v>5</v>
      </c>
      <c r="E4" s="12"/>
      <c r="F4" s="13"/>
    </row>
    <row r="5" spans="1:7" x14ac:dyDescent="0.2">
      <c r="A5" s="8" t="s">
        <v>6</v>
      </c>
      <c r="B5" s="9" t="s">
        <v>58</v>
      </c>
      <c r="C5" s="10"/>
      <c r="D5" s="11"/>
      <c r="E5" s="12"/>
      <c r="F5" s="13"/>
    </row>
    <row r="6" spans="1:7" x14ac:dyDescent="0.2">
      <c r="A6" s="8" t="s">
        <v>7</v>
      </c>
      <c r="B6" s="9" t="s">
        <v>59</v>
      </c>
      <c r="C6" s="10"/>
      <c r="D6" s="11"/>
      <c r="E6" s="12"/>
      <c r="F6" s="13"/>
    </row>
    <row r="7" spans="1:7" x14ac:dyDescent="0.2">
      <c r="A7" s="8" t="s">
        <v>8</v>
      </c>
      <c r="B7" s="9" t="s">
        <v>59</v>
      </c>
      <c r="C7" s="10"/>
      <c r="D7" s="11"/>
      <c r="E7" s="12"/>
      <c r="F7" s="13"/>
    </row>
    <row r="8" spans="1:7" x14ac:dyDescent="0.2">
      <c r="A8" s="8" t="s">
        <v>9</v>
      </c>
      <c r="B8" s="14"/>
      <c r="C8" s="10"/>
      <c r="D8" s="11"/>
      <c r="E8" s="12"/>
      <c r="F8" s="13"/>
    </row>
    <row r="9" spans="1:7" x14ac:dyDescent="0.2">
      <c r="A9" s="15" t="s">
        <v>10</v>
      </c>
      <c r="B9" s="16"/>
      <c r="C9" s="17"/>
      <c r="D9" s="18"/>
      <c r="E9" s="19"/>
      <c r="F9" s="20"/>
    </row>
    <row r="11" spans="1:7" ht="25.5" x14ac:dyDescent="0.2">
      <c r="A11" s="21" t="s">
        <v>11</v>
      </c>
      <c r="B11" s="25" t="s">
        <v>12</v>
      </c>
      <c r="C11" s="26" t="s">
        <v>13</v>
      </c>
      <c r="D11" s="26" t="s">
        <v>14</v>
      </c>
      <c r="E11" s="27" t="s">
        <v>15</v>
      </c>
      <c r="F11" s="27" t="s">
        <v>16</v>
      </c>
    </row>
    <row r="12" spans="1:7" ht="22.5" customHeight="1" x14ac:dyDescent="0.2">
      <c r="A12" s="28"/>
      <c r="B12" s="22" t="s">
        <v>60</v>
      </c>
      <c r="C12" s="29"/>
      <c r="D12" s="29"/>
      <c r="E12" s="30"/>
      <c r="F12" s="30"/>
    </row>
    <row r="13" spans="1:7" s="36" customFormat="1" ht="15" x14ac:dyDescent="0.25">
      <c r="A13" s="31" t="s">
        <v>20</v>
      </c>
      <c r="B13" s="32" t="s">
        <v>21</v>
      </c>
      <c r="C13" s="33"/>
      <c r="D13" s="33"/>
      <c r="E13" s="34"/>
      <c r="F13" s="34"/>
      <c r="G13" s="35"/>
    </row>
    <row r="14" spans="1:7" s="36" customFormat="1" ht="15" x14ac:dyDescent="0.25">
      <c r="A14" s="37"/>
      <c r="B14" s="38" t="s">
        <v>22</v>
      </c>
      <c r="C14" s="39" t="s">
        <v>19</v>
      </c>
      <c r="D14" s="40">
        <v>35</v>
      </c>
      <c r="E14" s="41">
        <v>0</v>
      </c>
      <c r="F14" s="41">
        <f t="shared" ref="F14:F20" si="0">D14*E14</f>
        <v>0</v>
      </c>
    </row>
    <row r="15" spans="1:7" s="36" customFormat="1" ht="15" x14ac:dyDescent="0.25">
      <c r="A15" s="37"/>
      <c r="B15" s="38" t="s">
        <v>61</v>
      </c>
      <c r="C15" s="39" t="s">
        <v>19</v>
      </c>
      <c r="D15" s="40">
        <v>10.5</v>
      </c>
      <c r="E15" s="41">
        <v>0</v>
      </c>
      <c r="F15" s="41">
        <f t="shared" si="0"/>
        <v>0</v>
      </c>
    </row>
    <row r="16" spans="1:7" s="36" customFormat="1" ht="15" x14ac:dyDescent="0.25">
      <c r="A16" s="37"/>
      <c r="B16" s="38" t="s">
        <v>62</v>
      </c>
      <c r="C16" s="39" t="s">
        <v>19</v>
      </c>
      <c r="D16" s="40">
        <v>5.67</v>
      </c>
      <c r="E16" s="41">
        <v>0</v>
      </c>
      <c r="F16" s="41">
        <f t="shared" si="0"/>
        <v>0</v>
      </c>
    </row>
    <row r="17" spans="1:6" s="36" customFormat="1" ht="15" x14ac:dyDescent="0.25">
      <c r="A17" s="37"/>
      <c r="B17" s="38" t="s">
        <v>45</v>
      </c>
      <c r="C17" s="39" t="s">
        <v>19</v>
      </c>
      <c r="D17" s="40">
        <v>6.5</v>
      </c>
      <c r="E17" s="41">
        <v>0</v>
      </c>
      <c r="F17" s="41">
        <f t="shared" si="0"/>
        <v>0</v>
      </c>
    </row>
    <row r="18" spans="1:6" s="36" customFormat="1" ht="15" x14ac:dyDescent="0.25">
      <c r="A18" s="37"/>
      <c r="B18" s="38" t="s">
        <v>63</v>
      </c>
      <c r="C18" s="39" t="s">
        <v>47</v>
      </c>
      <c r="D18" s="40">
        <v>8.56</v>
      </c>
      <c r="E18" s="41">
        <v>0</v>
      </c>
      <c r="F18" s="41">
        <f t="shared" si="0"/>
        <v>0</v>
      </c>
    </row>
    <row r="19" spans="1:6" s="36" customFormat="1" ht="15" x14ac:dyDescent="0.25">
      <c r="A19" s="37"/>
      <c r="B19" s="38" t="s">
        <v>64</v>
      </c>
      <c r="C19" s="39" t="s">
        <v>19</v>
      </c>
      <c r="D19" s="40">
        <v>37.5</v>
      </c>
      <c r="E19" s="41">
        <v>0</v>
      </c>
      <c r="F19" s="41">
        <f t="shared" si="0"/>
        <v>0</v>
      </c>
    </row>
    <row r="20" spans="1:6" s="36" customFormat="1" ht="15" x14ac:dyDescent="0.25">
      <c r="A20" s="37"/>
      <c r="B20" s="38" t="s">
        <v>65</v>
      </c>
      <c r="C20" s="39" t="s">
        <v>19</v>
      </c>
      <c r="D20" s="40">
        <v>19.75</v>
      </c>
      <c r="E20" s="41">
        <v>0</v>
      </c>
      <c r="F20" s="41">
        <f t="shared" si="0"/>
        <v>0</v>
      </c>
    </row>
    <row r="21" spans="1:6" s="36" customFormat="1" ht="15" x14ac:dyDescent="0.25">
      <c r="A21" s="23" t="s">
        <v>23</v>
      </c>
      <c r="B21" s="32" t="s">
        <v>24</v>
      </c>
      <c r="C21" s="33"/>
      <c r="D21" s="33"/>
      <c r="E21" s="34"/>
      <c r="F21" s="34"/>
    </row>
    <row r="22" spans="1:6" s="36" customFormat="1" ht="15" x14ac:dyDescent="0.25">
      <c r="A22" s="24"/>
      <c r="B22" s="38" t="s">
        <v>25</v>
      </c>
      <c r="C22" s="39" t="s">
        <v>26</v>
      </c>
      <c r="D22" s="40">
        <v>6</v>
      </c>
      <c r="E22" s="41">
        <v>0</v>
      </c>
      <c r="F22" s="41">
        <f>D22*E22</f>
        <v>0</v>
      </c>
    </row>
    <row r="23" spans="1:6" s="36" customFormat="1" ht="15" x14ac:dyDescent="0.25">
      <c r="A23" s="23" t="s">
        <v>28</v>
      </c>
      <c r="B23" s="32" t="s">
        <v>29</v>
      </c>
      <c r="C23" s="33"/>
      <c r="D23" s="33"/>
      <c r="E23" s="34"/>
      <c r="F23" s="34"/>
    </row>
    <row r="24" spans="1:6" s="36" customFormat="1" ht="15" x14ac:dyDescent="0.25">
      <c r="A24" s="24"/>
      <c r="B24" s="38" t="s">
        <v>31</v>
      </c>
      <c r="C24" s="39" t="s">
        <v>26</v>
      </c>
      <c r="D24" s="40">
        <v>6</v>
      </c>
      <c r="E24" s="41">
        <v>0</v>
      </c>
      <c r="F24" s="41">
        <f t="shared" ref="F24:F29" si="1">D24*E24</f>
        <v>0</v>
      </c>
    </row>
    <row r="25" spans="1:6" s="36" customFormat="1" ht="15" x14ac:dyDescent="0.25">
      <c r="A25" s="37"/>
      <c r="B25" s="38" t="s">
        <v>32</v>
      </c>
      <c r="C25" s="39" t="s">
        <v>26</v>
      </c>
      <c r="D25" s="40">
        <v>4</v>
      </c>
      <c r="E25" s="41">
        <v>0</v>
      </c>
      <c r="F25" s="41">
        <f t="shared" si="1"/>
        <v>0</v>
      </c>
    </row>
    <row r="26" spans="1:6" s="36" customFormat="1" ht="15" x14ac:dyDescent="0.25">
      <c r="A26" s="37"/>
      <c r="B26" s="38" t="s">
        <v>46</v>
      </c>
      <c r="C26" s="39" t="s">
        <v>47</v>
      </c>
      <c r="D26" s="40">
        <v>1.75</v>
      </c>
      <c r="E26" s="41">
        <v>0</v>
      </c>
      <c r="F26" s="41">
        <f t="shared" si="1"/>
        <v>0</v>
      </c>
    </row>
    <row r="27" spans="1:6" s="36" customFormat="1" ht="15" x14ac:dyDescent="0.25">
      <c r="A27" s="37"/>
      <c r="B27" s="38" t="s">
        <v>66</v>
      </c>
      <c r="C27" s="39" t="s">
        <v>26</v>
      </c>
      <c r="D27" s="40">
        <v>4</v>
      </c>
      <c r="E27" s="41">
        <v>0</v>
      </c>
      <c r="F27" s="41">
        <f t="shared" si="1"/>
        <v>0</v>
      </c>
    </row>
    <row r="28" spans="1:6" s="36" customFormat="1" ht="15" x14ac:dyDescent="0.25">
      <c r="A28" s="37"/>
      <c r="B28" s="38" t="s">
        <v>67</v>
      </c>
      <c r="C28" s="39" t="s">
        <v>26</v>
      </c>
      <c r="D28" s="40">
        <v>2</v>
      </c>
      <c r="E28" s="41">
        <v>0</v>
      </c>
      <c r="F28" s="41">
        <f t="shared" si="1"/>
        <v>0</v>
      </c>
    </row>
    <row r="29" spans="1:6" s="36" customFormat="1" ht="15" x14ac:dyDescent="0.25">
      <c r="A29" s="37"/>
      <c r="B29" s="38" t="s">
        <v>49</v>
      </c>
      <c r="C29" s="39" t="s">
        <v>26</v>
      </c>
      <c r="D29" s="40">
        <v>3</v>
      </c>
      <c r="E29" s="41">
        <v>0</v>
      </c>
      <c r="F29" s="41">
        <f t="shared" si="1"/>
        <v>0</v>
      </c>
    </row>
    <row r="30" spans="1:6" s="36" customFormat="1" ht="15" x14ac:dyDescent="0.25">
      <c r="A30" s="31" t="s">
        <v>35</v>
      </c>
      <c r="B30" s="32" t="s">
        <v>36</v>
      </c>
      <c r="C30" s="33"/>
      <c r="D30" s="33"/>
      <c r="E30" s="34"/>
      <c r="F30" s="34"/>
    </row>
    <row r="31" spans="1:6" s="36" customFormat="1" ht="15" x14ac:dyDescent="0.25">
      <c r="A31" s="37"/>
      <c r="B31" s="38" t="s">
        <v>37</v>
      </c>
      <c r="C31" s="39" t="s">
        <v>26</v>
      </c>
      <c r="D31" s="40">
        <v>6</v>
      </c>
      <c r="E31" s="41">
        <v>0</v>
      </c>
      <c r="F31" s="41">
        <f>D31*E31</f>
        <v>0</v>
      </c>
    </row>
    <row r="32" spans="1:6" s="36" customFormat="1" ht="15" x14ac:dyDescent="0.25">
      <c r="A32" s="37"/>
      <c r="B32" s="38" t="s">
        <v>38</v>
      </c>
      <c r="C32" s="39" t="s">
        <v>26</v>
      </c>
      <c r="D32" s="40">
        <v>4</v>
      </c>
      <c r="E32" s="41">
        <v>0</v>
      </c>
      <c r="F32" s="41">
        <f>D32*E32</f>
        <v>0</v>
      </c>
    </row>
    <row r="33" spans="1:7" s="36" customFormat="1" ht="15" x14ac:dyDescent="0.25">
      <c r="A33" s="37"/>
      <c r="B33" s="38" t="s">
        <v>39</v>
      </c>
      <c r="C33" s="39" t="s">
        <v>26</v>
      </c>
      <c r="D33" s="40">
        <v>6</v>
      </c>
      <c r="E33" s="41">
        <v>0</v>
      </c>
      <c r="F33" s="41">
        <f>D33*E33</f>
        <v>0</v>
      </c>
    </row>
    <row r="34" spans="1:7" s="36" customFormat="1" ht="15" x14ac:dyDescent="0.25">
      <c r="A34" s="31" t="s">
        <v>40</v>
      </c>
      <c r="B34" s="32" t="s">
        <v>41</v>
      </c>
      <c r="C34" s="33"/>
      <c r="D34" s="33"/>
      <c r="E34" s="34"/>
      <c r="F34" s="34"/>
    </row>
    <row r="35" spans="1:7" s="47" customFormat="1" ht="45" x14ac:dyDescent="0.25">
      <c r="A35" s="42"/>
      <c r="B35" s="43" t="s">
        <v>42</v>
      </c>
      <c r="C35" s="44" t="s">
        <v>26</v>
      </c>
      <c r="D35" s="45">
        <v>2</v>
      </c>
      <c r="E35" s="46">
        <v>0</v>
      </c>
      <c r="F35" s="46">
        <f>D35*E35</f>
        <v>0</v>
      </c>
    </row>
    <row r="36" spans="1:7" s="47" customFormat="1" ht="15" x14ac:dyDescent="0.25">
      <c r="A36" s="42"/>
      <c r="B36" s="48" t="s">
        <v>43</v>
      </c>
      <c r="C36" s="44" t="s">
        <v>26</v>
      </c>
      <c r="D36" s="45">
        <v>2</v>
      </c>
      <c r="E36" s="46">
        <v>0</v>
      </c>
      <c r="F36" s="46">
        <f>D36*E36</f>
        <v>0</v>
      </c>
    </row>
    <row r="37" spans="1:7" s="47" customFormat="1" ht="15" x14ac:dyDescent="0.25">
      <c r="A37" s="42"/>
      <c r="B37" s="48" t="s">
        <v>44</v>
      </c>
      <c r="C37" s="44" t="s">
        <v>26</v>
      </c>
      <c r="D37" s="45">
        <v>2</v>
      </c>
      <c r="E37" s="46">
        <v>0</v>
      </c>
      <c r="F37" s="46">
        <f>D37*E37</f>
        <v>0</v>
      </c>
    </row>
    <row r="38" spans="1:7" s="47" customFormat="1" ht="24" customHeight="1" x14ac:dyDescent="0.25">
      <c r="A38" s="49"/>
      <c r="B38" s="22" t="s">
        <v>68</v>
      </c>
      <c r="C38" s="50"/>
      <c r="D38" s="50"/>
      <c r="E38" s="51"/>
      <c r="F38" s="51"/>
      <c r="G38" s="52"/>
    </row>
    <row r="39" spans="1:7" s="36" customFormat="1" ht="15" x14ac:dyDescent="0.25">
      <c r="A39" s="31" t="s">
        <v>69</v>
      </c>
      <c r="B39" s="32" t="s">
        <v>70</v>
      </c>
      <c r="C39" s="33"/>
      <c r="D39" s="53"/>
      <c r="E39" s="34"/>
      <c r="F39" s="34"/>
    </row>
    <row r="40" spans="1:7" s="47" customFormat="1" ht="18" customHeight="1" x14ac:dyDescent="0.25">
      <c r="A40" s="54"/>
      <c r="B40" s="55" t="s">
        <v>71</v>
      </c>
      <c r="C40" s="56" t="s">
        <v>19</v>
      </c>
      <c r="D40" s="57">
        <v>0.75</v>
      </c>
      <c r="E40" s="58">
        <v>0</v>
      </c>
      <c r="F40" s="58">
        <f>D40*E40</f>
        <v>0</v>
      </c>
    </row>
    <row r="41" spans="1:7" s="47" customFormat="1" ht="18" customHeight="1" x14ac:dyDescent="0.25">
      <c r="A41" s="54"/>
      <c r="B41" s="55" t="s">
        <v>72</v>
      </c>
      <c r="C41" s="56" t="s">
        <v>26</v>
      </c>
      <c r="D41" s="57">
        <v>1</v>
      </c>
      <c r="E41" s="58">
        <v>0</v>
      </c>
      <c r="F41" s="58">
        <f>D41*E41</f>
        <v>0</v>
      </c>
    </row>
    <row r="42" spans="1:7" s="36" customFormat="1" ht="15" x14ac:dyDescent="0.25">
      <c r="A42" s="31" t="s">
        <v>20</v>
      </c>
      <c r="B42" s="32" t="s">
        <v>21</v>
      </c>
      <c r="C42" s="33"/>
      <c r="D42" s="33"/>
      <c r="E42" s="34"/>
      <c r="F42" s="34"/>
    </row>
    <row r="43" spans="1:7" s="36" customFormat="1" ht="15" x14ac:dyDescent="0.25">
      <c r="A43" s="37"/>
      <c r="B43" s="38" t="s">
        <v>45</v>
      </c>
      <c r="C43" s="39" t="s">
        <v>19</v>
      </c>
      <c r="D43" s="40">
        <v>1</v>
      </c>
      <c r="E43" s="41">
        <v>0</v>
      </c>
      <c r="F43" s="41">
        <f>D43*E43</f>
        <v>0</v>
      </c>
    </row>
    <row r="44" spans="1:7" s="36" customFormat="1" ht="15" x14ac:dyDescent="0.25">
      <c r="A44" s="37"/>
      <c r="B44" s="38" t="s">
        <v>64</v>
      </c>
      <c r="C44" s="39" t="s">
        <v>19</v>
      </c>
      <c r="D44" s="40">
        <v>12</v>
      </c>
      <c r="E44" s="41">
        <v>0</v>
      </c>
      <c r="F44" s="41">
        <f>D44*E44</f>
        <v>0</v>
      </c>
    </row>
    <row r="45" spans="1:7" s="36" customFormat="1" ht="15" x14ac:dyDescent="0.25">
      <c r="A45" s="23" t="s">
        <v>23</v>
      </c>
      <c r="B45" s="32" t="s">
        <v>24</v>
      </c>
      <c r="C45" s="33"/>
      <c r="D45" s="33"/>
      <c r="E45" s="34"/>
      <c r="F45" s="34"/>
    </row>
    <row r="46" spans="1:7" s="36" customFormat="1" ht="15" x14ac:dyDescent="0.25">
      <c r="A46" s="59"/>
      <c r="B46" s="60" t="s">
        <v>25</v>
      </c>
      <c r="C46" s="61" t="s">
        <v>26</v>
      </c>
      <c r="D46" s="62">
        <v>2</v>
      </c>
      <c r="E46" s="63">
        <v>0</v>
      </c>
      <c r="F46" s="63">
        <f>D46*E46</f>
        <v>0</v>
      </c>
    </row>
    <row r="47" spans="1:7" s="36" customFormat="1" ht="15" x14ac:dyDescent="0.25">
      <c r="A47" s="23" t="s">
        <v>28</v>
      </c>
      <c r="B47" s="32" t="s">
        <v>73</v>
      </c>
      <c r="C47" s="33"/>
      <c r="D47" s="33"/>
      <c r="E47" s="34"/>
      <c r="F47" s="34"/>
    </row>
    <row r="48" spans="1:7" s="36" customFormat="1" ht="15" x14ac:dyDescent="0.25">
      <c r="A48" s="24"/>
      <c r="B48" s="38" t="s">
        <v>74</v>
      </c>
      <c r="C48" s="39" t="s">
        <v>26</v>
      </c>
      <c r="D48" s="40">
        <v>1</v>
      </c>
      <c r="E48" s="41">
        <v>0</v>
      </c>
      <c r="F48" s="41">
        <f t="shared" ref="F48:F50" si="2">D48*E48</f>
        <v>0</v>
      </c>
    </row>
    <row r="49" spans="1:6" s="36" customFormat="1" ht="15" x14ac:dyDescent="0.25">
      <c r="A49" s="37"/>
      <c r="B49" s="38" t="s">
        <v>75</v>
      </c>
      <c r="C49" s="39" t="s">
        <v>26</v>
      </c>
      <c r="D49" s="40">
        <v>1</v>
      </c>
      <c r="E49" s="41">
        <v>0</v>
      </c>
      <c r="F49" s="41">
        <f t="shared" si="2"/>
        <v>0</v>
      </c>
    </row>
    <row r="50" spans="1:6" s="36" customFormat="1" ht="15" x14ac:dyDescent="0.25">
      <c r="A50" s="37"/>
      <c r="B50" s="38" t="s">
        <v>76</v>
      </c>
      <c r="C50" s="39" t="s">
        <v>77</v>
      </c>
      <c r="D50" s="40">
        <v>1</v>
      </c>
      <c r="E50" s="41">
        <v>0</v>
      </c>
      <c r="F50" s="41">
        <f t="shared" si="2"/>
        <v>0</v>
      </c>
    </row>
    <row r="51" spans="1:6" s="36" customFormat="1" ht="15" x14ac:dyDescent="0.25">
      <c r="A51" s="31" t="s">
        <v>35</v>
      </c>
      <c r="B51" s="32" t="s">
        <v>36</v>
      </c>
      <c r="C51" s="33"/>
      <c r="D51" s="33"/>
      <c r="E51" s="34"/>
      <c r="F51" s="34"/>
    </row>
    <row r="52" spans="1:6" s="36" customFormat="1" ht="15" x14ac:dyDescent="0.25">
      <c r="A52" s="37"/>
      <c r="B52" s="38" t="s">
        <v>37</v>
      </c>
      <c r="C52" s="39" t="s">
        <v>26</v>
      </c>
      <c r="D52" s="40">
        <v>7</v>
      </c>
      <c r="E52" s="41">
        <v>0</v>
      </c>
      <c r="F52" s="41">
        <f>D52*E52</f>
        <v>0</v>
      </c>
    </row>
    <row r="53" spans="1:6" s="36" customFormat="1" ht="15" x14ac:dyDescent="0.25">
      <c r="A53" s="37"/>
      <c r="B53" s="38" t="s">
        <v>78</v>
      </c>
      <c r="C53" s="39" t="s">
        <v>26</v>
      </c>
      <c r="D53" s="40">
        <v>2</v>
      </c>
      <c r="E53" s="41">
        <v>0</v>
      </c>
      <c r="F53" s="41">
        <f>D53*E53</f>
        <v>0</v>
      </c>
    </row>
    <row r="54" spans="1:6" s="36" customFormat="1" ht="15" x14ac:dyDescent="0.25">
      <c r="A54" s="37"/>
      <c r="B54" s="38" t="s">
        <v>38</v>
      </c>
      <c r="C54" s="39" t="s">
        <v>26</v>
      </c>
      <c r="D54" s="40">
        <v>2</v>
      </c>
      <c r="E54" s="41">
        <v>0</v>
      </c>
      <c r="F54" s="41">
        <f>D54*E54</f>
        <v>0</v>
      </c>
    </row>
    <row r="55" spans="1:6" s="36" customFormat="1" ht="15" x14ac:dyDescent="0.25">
      <c r="A55" s="37"/>
      <c r="B55" s="38" t="s">
        <v>39</v>
      </c>
      <c r="C55" s="39" t="s">
        <v>26</v>
      </c>
      <c r="D55" s="40">
        <v>3</v>
      </c>
      <c r="E55" s="41">
        <v>0</v>
      </c>
      <c r="F55" s="41">
        <f>D55*E55</f>
        <v>0</v>
      </c>
    </row>
    <row r="56" spans="1:6" s="36" customFormat="1" ht="15" x14ac:dyDescent="0.25">
      <c r="A56" s="31" t="s">
        <v>40</v>
      </c>
      <c r="B56" s="32" t="s">
        <v>41</v>
      </c>
      <c r="C56" s="33"/>
      <c r="D56" s="33"/>
      <c r="E56" s="34"/>
      <c r="F56" s="34"/>
    </row>
    <row r="57" spans="1:6" s="47" customFormat="1" ht="45" x14ac:dyDescent="0.25">
      <c r="A57" s="42"/>
      <c r="B57" s="43" t="s">
        <v>42</v>
      </c>
      <c r="C57" s="44" t="s">
        <v>26</v>
      </c>
      <c r="D57" s="45">
        <v>1</v>
      </c>
      <c r="E57" s="46">
        <v>0</v>
      </c>
      <c r="F57" s="46">
        <f>D57*E57</f>
        <v>0</v>
      </c>
    </row>
    <row r="58" spans="1:6" s="47" customFormat="1" ht="15" x14ac:dyDescent="0.25">
      <c r="A58" s="42"/>
      <c r="B58" s="48" t="s">
        <v>43</v>
      </c>
      <c r="C58" s="44" t="s">
        <v>26</v>
      </c>
      <c r="D58" s="45">
        <v>1</v>
      </c>
      <c r="E58" s="46">
        <v>0</v>
      </c>
      <c r="F58" s="46">
        <f>D58*E58</f>
        <v>0</v>
      </c>
    </row>
    <row r="59" spans="1:6" s="47" customFormat="1" ht="15" x14ac:dyDescent="0.25">
      <c r="A59" s="42"/>
      <c r="B59" s="48" t="s">
        <v>44</v>
      </c>
      <c r="C59" s="44" t="s">
        <v>26</v>
      </c>
      <c r="D59" s="45">
        <v>1</v>
      </c>
      <c r="E59" s="46">
        <v>0</v>
      </c>
      <c r="F59" s="46">
        <f>D59*E59</f>
        <v>0</v>
      </c>
    </row>
    <row r="60" spans="1:6" s="47" customFormat="1" ht="24" customHeight="1" x14ac:dyDescent="0.25">
      <c r="A60" s="49"/>
      <c r="B60" s="22" t="s">
        <v>79</v>
      </c>
      <c r="C60" s="50"/>
      <c r="D60" s="50"/>
      <c r="E60" s="51"/>
      <c r="F60" s="51"/>
    </row>
    <row r="61" spans="1:6" s="36" customFormat="1" ht="15" x14ac:dyDescent="0.25">
      <c r="A61" s="64"/>
      <c r="B61" s="60" t="s">
        <v>80</v>
      </c>
      <c r="C61" s="61" t="s">
        <v>19</v>
      </c>
      <c r="D61" s="62">
        <f>3*1.7</f>
        <v>5.0999999999999996</v>
      </c>
      <c r="E61" s="63">
        <v>0</v>
      </c>
      <c r="F61" s="63">
        <f t="shared" ref="F61:F63" si="3">D61*E61</f>
        <v>0</v>
      </c>
    </row>
    <row r="62" spans="1:6" s="36" customFormat="1" ht="15" x14ac:dyDescent="0.25">
      <c r="A62" s="37"/>
      <c r="B62" s="38" t="s">
        <v>81</v>
      </c>
      <c r="C62" s="39" t="s">
        <v>19</v>
      </c>
      <c r="D62" s="40">
        <v>5.67</v>
      </c>
      <c r="E62" s="63">
        <v>0</v>
      </c>
      <c r="F62" s="41">
        <f t="shared" si="3"/>
        <v>0</v>
      </c>
    </row>
    <row r="63" spans="1:6" s="36" customFormat="1" ht="15" x14ac:dyDescent="0.25">
      <c r="A63" s="37"/>
      <c r="B63" s="38" t="s">
        <v>66</v>
      </c>
      <c r="C63" s="39" t="s">
        <v>26</v>
      </c>
      <c r="D63" s="40">
        <v>3</v>
      </c>
      <c r="E63" s="63">
        <v>0</v>
      </c>
      <c r="F63" s="41">
        <f t="shared" si="3"/>
        <v>0</v>
      </c>
    </row>
    <row r="64" spans="1:6" s="47" customFormat="1" ht="24" customHeight="1" x14ac:dyDescent="0.25">
      <c r="A64" s="49"/>
      <c r="B64" s="22" t="s">
        <v>82</v>
      </c>
      <c r="C64" s="50"/>
      <c r="D64" s="50"/>
      <c r="E64" s="51"/>
      <c r="F64" s="51"/>
    </row>
    <row r="65" spans="1:7" s="36" customFormat="1" ht="15" x14ac:dyDescent="0.25">
      <c r="A65" s="31" t="s">
        <v>69</v>
      </c>
      <c r="B65" s="32" t="s">
        <v>70</v>
      </c>
      <c r="C65" s="33"/>
      <c r="D65" s="53"/>
      <c r="E65" s="34"/>
      <c r="F65" s="34"/>
      <c r="G65" s="35"/>
    </row>
    <row r="66" spans="1:7" s="47" customFormat="1" ht="18" customHeight="1" x14ac:dyDescent="0.25">
      <c r="A66" s="54"/>
      <c r="B66" s="60" t="s">
        <v>83</v>
      </c>
      <c r="C66" s="65" t="s">
        <v>19</v>
      </c>
      <c r="D66" s="65">
        <v>2.52</v>
      </c>
      <c r="E66" s="66">
        <v>0</v>
      </c>
      <c r="F66" s="66">
        <f>D66*E66</f>
        <v>0</v>
      </c>
    </row>
    <row r="67" spans="1:7" s="47" customFormat="1" ht="18" customHeight="1" x14ac:dyDescent="0.25">
      <c r="A67" s="54"/>
      <c r="B67" s="55" t="s">
        <v>72</v>
      </c>
      <c r="C67" s="56" t="s">
        <v>26</v>
      </c>
      <c r="D67" s="57">
        <v>3</v>
      </c>
      <c r="E67" s="66">
        <v>0</v>
      </c>
      <c r="F67" s="58">
        <f>D67*E67</f>
        <v>0</v>
      </c>
    </row>
    <row r="68" spans="1:7" s="47" customFormat="1" ht="18" customHeight="1" x14ac:dyDescent="0.25">
      <c r="A68" s="54"/>
      <c r="B68" s="55" t="s">
        <v>84</v>
      </c>
      <c r="C68" s="56" t="s">
        <v>26</v>
      </c>
      <c r="D68" s="57">
        <v>2</v>
      </c>
      <c r="E68" s="66">
        <v>0</v>
      </c>
      <c r="F68" s="58">
        <f>D68*E68</f>
        <v>0</v>
      </c>
    </row>
    <row r="69" spans="1:7" s="36" customFormat="1" ht="15" x14ac:dyDescent="0.25">
      <c r="A69" s="31" t="s">
        <v>17</v>
      </c>
      <c r="B69" s="32" t="s">
        <v>18</v>
      </c>
      <c r="C69" s="33"/>
      <c r="D69" s="53"/>
      <c r="E69" s="34"/>
      <c r="F69" s="34"/>
    </row>
    <row r="70" spans="1:7" s="36" customFormat="1" ht="15" x14ac:dyDescent="0.25">
      <c r="A70" s="37"/>
      <c r="B70" s="38" t="s">
        <v>85</v>
      </c>
      <c r="C70" s="39" t="s">
        <v>19</v>
      </c>
      <c r="D70" s="39">
        <v>1.56</v>
      </c>
      <c r="E70" s="41">
        <v>0</v>
      </c>
      <c r="F70" s="41">
        <f>D70*E70</f>
        <v>0</v>
      </c>
    </row>
    <row r="71" spans="1:7" s="36" customFormat="1" ht="15" x14ac:dyDescent="0.25">
      <c r="A71" s="31" t="s">
        <v>20</v>
      </c>
      <c r="B71" s="32" t="s">
        <v>21</v>
      </c>
      <c r="C71" s="33"/>
      <c r="D71" s="33"/>
      <c r="E71" s="34"/>
      <c r="F71" s="34"/>
    </row>
    <row r="72" spans="1:7" s="36" customFormat="1" ht="15" x14ac:dyDescent="0.25">
      <c r="A72" s="37"/>
      <c r="B72" s="38" t="s">
        <v>86</v>
      </c>
      <c r="C72" s="39" t="s">
        <v>19</v>
      </c>
      <c r="D72" s="40">
        <v>57</v>
      </c>
      <c r="E72" s="41">
        <v>0</v>
      </c>
      <c r="F72" s="41">
        <f t="shared" ref="F72:F77" si="4">D72*E72</f>
        <v>0</v>
      </c>
    </row>
    <row r="73" spans="1:7" s="36" customFormat="1" ht="15" x14ac:dyDescent="0.25">
      <c r="A73" s="37"/>
      <c r="B73" s="38" t="s">
        <v>87</v>
      </c>
      <c r="C73" s="39" t="s">
        <v>19</v>
      </c>
      <c r="D73" s="40">
        <v>5.94</v>
      </c>
      <c r="E73" s="41">
        <v>0</v>
      </c>
      <c r="F73" s="41">
        <f t="shared" si="4"/>
        <v>0</v>
      </c>
    </row>
    <row r="74" spans="1:7" s="36" customFormat="1" ht="15" x14ac:dyDescent="0.25">
      <c r="A74" s="37"/>
      <c r="B74" s="38" t="s">
        <v>81</v>
      </c>
      <c r="C74" s="39" t="s">
        <v>19</v>
      </c>
      <c r="D74" s="40">
        <v>6.67</v>
      </c>
      <c r="E74" s="41">
        <v>0</v>
      </c>
      <c r="F74" s="41">
        <f t="shared" si="4"/>
        <v>0</v>
      </c>
    </row>
    <row r="75" spans="1:7" s="36" customFormat="1" ht="15" x14ac:dyDescent="0.25">
      <c r="A75" s="37"/>
      <c r="B75" s="38" t="s">
        <v>64</v>
      </c>
      <c r="C75" s="39" t="s">
        <v>19</v>
      </c>
      <c r="D75" s="40">
        <v>10.86</v>
      </c>
      <c r="E75" s="41">
        <v>0</v>
      </c>
      <c r="F75" s="41">
        <f t="shared" si="4"/>
        <v>0</v>
      </c>
    </row>
    <row r="76" spans="1:7" s="36" customFormat="1" ht="15" x14ac:dyDescent="0.25">
      <c r="A76" s="37"/>
      <c r="B76" s="38" t="s">
        <v>65</v>
      </c>
      <c r="C76" s="39" t="s">
        <v>19</v>
      </c>
      <c r="D76" s="39">
        <v>32.590000000000003</v>
      </c>
      <c r="E76" s="41">
        <v>0</v>
      </c>
      <c r="F76" s="41">
        <f t="shared" si="4"/>
        <v>0</v>
      </c>
    </row>
    <row r="77" spans="1:7" s="36" customFormat="1" ht="15" x14ac:dyDescent="0.25">
      <c r="A77" s="37"/>
      <c r="B77" s="38" t="s">
        <v>88</v>
      </c>
      <c r="C77" s="39" t="s">
        <v>19</v>
      </c>
      <c r="D77" s="39">
        <v>13.65</v>
      </c>
      <c r="E77" s="41">
        <v>0</v>
      </c>
      <c r="F77" s="41">
        <f t="shared" si="4"/>
        <v>0</v>
      </c>
    </row>
    <row r="78" spans="1:7" s="36" customFormat="1" ht="15" x14ac:dyDescent="0.25">
      <c r="A78" s="37"/>
      <c r="B78" s="38" t="s">
        <v>63</v>
      </c>
      <c r="C78" s="39" t="s">
        <v>47</v>
      </c>
      <c r="D78" s="40">
        <v>4</v>
      </c>
      <c r="E78" s="41">
        <v>0</v>
      </c>
      <c r="F78" s="41">
        <f>D78*E78</f>
        <v>0</v>
      </c>
    </row>
    <row r="79" spans="1:7" s="36" customFormat="1" ht="15" x14ac:dyDescent="0.25">
      <c r="A79" s="23" t="s">
        <v>23</v>
      </c>
      <c r="B79" s="32" t="s">
        <v>24</v>
      </c>
      <c r="C79" s="33"/>
      <c r="D79" s="33"/>
      <c r="E79" s="34"/>
      <c r="F79" s="34"/>
    </row>
    <row r="80" spans="1:7" s="36" customFormat="1" ht="15" x14ac:dyDescent="0.25">
      <c r="A80" s="24"/>
      <c r="B80" s="38" t="s">
        <v>25</v>
      </c>
      <c r="C80" s="39" t="s">
        <v>26</v>
      </c>
      <c r="D80" s="40">
        <v>5</v>
      </c>
      <c r="E80" s="41">
        <v>0</v>
      </c>
      <c r="F80" s="41">
        <f>D80*E80</f>
        <v>0</v>
      </c>
    </row>
    <row r="81" spans="1:6" s="36" customFormat="1" ht="15" x14ac:dyDescent="0.25">
      <c r="A81" s="59"/>
      <c r="B81" s="60" t="s">
        <v>27</v>
      </c>
      <c r="C81" s="61" t="s">
        <v>19</v>
      </c>
      <c r="D81" s="62">
        <v>3.84</v>
      </c>
      <c r="E81" s="41">
        <v>0</v>
      </c>
      <c r="F81" s="63">
        <f>D81*E81</f>
        <v>0</v>
      </c>
    </row>
    <row r="82" spans="1:6" s="36" customFormat="1" ht="15" x14ac:dyDescent="0.25">
      <c r="A82" s="67"/>
      <c r="B82" s="55" t="s">
        <v>89</v>
      </c>
      <c r="C82" s="68" t="s">
        <v>47</v>
      </c>
      <c r="D82" s="69">
        <v>8</v>
      </c>
      <c r="E82" s="41">
        <v>0</v>
      </c>
      <c r="F82" s="70">
        <f>D82*E82</f>
        <v>0</v>
      </c>
    </row>
    <row r="83" spans="1:6" s="36" customFormat="1" ht="15" x14ac:dyDescent="0.25">
      <c r="A83" s="67"/>
      <c r="B83" s="55" t="s">
        <v>90</v>
      </c>
      <c r="C83" s="68" t="s">
        <v>26</v>
      </c>
      <c r="D83" s="69">
        <v>1</v>
      </c>
      <c r="E83" s="41">
        <v>0</v>
      </c>
      <c r="F83" s="70">
        <f>D83*E83</f>
        <v>0</v>
      </c>
    </row>
    <row r="84" spans="1:6" s="36" customFormat="1" ht="15" x14ac:dyDescent="0.25">
      <c r="A84" s="23" t="s">
        <v>28</v>
      </c>
      <c r="B84" s="32" t="s">
        <v>29</v>
      </c>
      <c r="C84" s="33"/>
      <c r="D84" s="33"/>
      <c r="E84" s="34"/>
      <c r="F84" s="34"/>
    </row>
    <row r="85" spans="1:6" s="36" customFormat="1" ht="15" x14ac:dyDescent="0.25">
      <c r="A85" s="24"/>
      <c r="B85" s="38" t="s">
        <v>30</v>
      </c>
      <c r="C85" s="39" t="s">
        <v>26</v>
      </c>
      <c r="D85" s="40">
        <v>3</v>
      </c>
      <c r="E85" s="41">
        <v>0</v>
      </c>
      <c r="F85" s="41">
        <f t="shared" ref="F85:F96" si="5">D85*E85</f>
        <v>0</v>
      </c>
    </row>
    <row r="86" spans="1:6" s="36" customFormat="1" ht="15" x14ac:dyDescent="0.25">
      <c r="A86" s="24"/>
      <c r="B86" s="38" t="s">
        <v>31</v>
      </c>
      <c r="C86" s="39" t="s">
        <v>26</v>
      </c>
      <c r="D86" s="40">
        <v>6</v>
      </c>
      <c r="E86" s="41">
        <v>0</v>
      </c>
      <c r="F86" s="41">
        <f t="shared" si="5"/>
        <v>0</v>
      </c>
    </row>
    <row r="87" spans="1:6" s="36" customFormat="1" ht="15" x14ac:dyDescent="0.25">
      <c r="A87" s="37"/>
      <c r="B87" s="38" t="s">
        <v>32</v>
      </c>
      <c r="C87" s="39" t="s">
        <v>26</v>
      </c>
      <c r="D87" s="40">
        <v>4</v>
      </c>
      <c r="E87" s="41">
        <v>0</v>
      </c>
      <c r="F87" s="41">
        <f t="shared" si="5"/>
        <v>0</v>
      </c>
    </row>
    <row r="88" spans="1:6" s="36" customFormat="1" ht="15" x14ac:dyDescent="0.25">
      <c r="A88" s="37"/>
      <c r="B88" s="38" t="s">
        <v>33</v>
      </c>
      <c r="C88" s="39" t="s">
        <v>26</v>
      </c>
      <c r="D88" s="40">
        <v>2</v>
      </c>
      <c r="E88" s="41">
        <v>0</v>
      </c>
      <c r="F88" s="41">
        <f t="shared" si="5"/>
        <v>0</v>
      </c>
    </row>
    <row r="89" spans="1:6" s="36" customFormat="1" ht="15" x14ac:dyDescent="0.25">
      <c r="A89" s="37"/>
      <c r="B89" s="38" t="s">
        <v>91</v>
      </c>
      <c r="C89" s="39" t="s">
        <v>26</v>
      </c>
      <c r="D89" s="40">
        <v>1</v>
      </c>
      <c r="E89" s="41">
        <v>0</v>
      </c>
      <c r="F89" s="41">
        <f t="shared" si="5"/>
        <v>0</v>
      </c>
    </row>
    <row r="90" spans="1:6" s="36" customFormat="1" ht="15" x14ac:dyDescent="0.25">
      <c r="A90" s="37"/>
      <c r="B90" s="38" t="s">
        <v>34</v>
      </c>
      <c r="C90" s="39" t="s">
        <v>26</v>
      </c>
      <c r="D90" s="40">
        <v>2</v>
      </c>
      <c r="E90" s="41">
        <v>0</v>
      </c>
      <c r="F90" s="41">
        <f t="shared" si="5"/>
        <v>0</v>
      </c>
    </row>
    <row r="91" spans="1:6" s="36" customFormat="1" ht="15" x14ac:dyDescent="0.25">
      <c r="A91" s="37"/>
      <c r="B91" s="38" t="s">
        <v>75</v>
      </c>
      <c r="C91" s="39" t="s">
        <v>26</v>
      </c>
      <c r="D91" s="40">
        <v>5</v>
      </c>
      <c r="E91" s="41">
        <v>0</v>
      </c>
      <c r="F91" s="41">
        <f t="shared" si="5"/>
        <v>0</v>
      </c>
    </row>
    <row r="92" spans="1:6" s="36" customFormat="1" ht="15" x14ac:dyDescent="0.25">
      <c r="A92" s="37"/>
      <c r="B92" s="38" t="s">
        <v>48</v>
      </c>
      <c r="C92" s="39" t="s">
        <v>26</v>
      </c>
      <c r="D92" s="40">
        <v>4</v>
      </c>
      <c r="E92" s="41">
        <v>0</v>
      </c>
      <c r="F92" s="41">
        <f t="shared" si="5"/>
        <v>0</v>
      </c>
    </row>
    <row r="93" spans="1:6" s="36" customFormat="1" ht="15" x14ac:dyDescent="0.25">
      <c r="A93" s="37"/>
      <c r="B93" s="38" t="s">
        <v>92</v>
      </c>
      <c r="C93" s="39" t="s">
        <v>19</v>
      </c>
      <c r="D93" s="40">
        <v>13.52</v>
      </c>
      <c r="E93" s="41">
        <v>0</v>
      </c>
      <c r="F93" s="41">
        <f t="shared" si="5"/>
        <v>0</v>
      </c>
    </row>
    <row r="94" spans="1:6" s="36" customFormat="1" ht="15" x14ac:dyDescent="0.25">
      <c r="A94" s="37"/>
      <c r="B94" s="38" t="s">
        <v>93</v>
      </c>
      <c r="C94" s="39" t="s">
        <v>26</v>
      </c>
      <c r="D94" s="40">
        <v>1</v>
      </c>
      <c r="E94" s="41">
        <v>0</v>
      </c>
      <c r="F94" s="41">
        <f t="shared" si="5"/>
        <v>0</v>
      </c>
    </row>
    <row r="95" spans="1:6" s="36" customFormat="1" ht="15" x14ac:dyDescent="0.25">
      <c r="A95" s="37"/>
      <c r="B95" s="38" t="s">
        <v>76</v>
      </c>
      <c r="C95" s="39" t="s">
        <v>26</v>
      </c>
      <c r="D95" s="40">
        <v>1</v>
      </c>
      <c r="E95" s="41">
        <v>0</v>
      </c>
      <c r="F95" s="41">
        <f t="shared" si="5"/>
        <v>0</v>
      </c>
    </row>
    <row r="96" spans="1:6" s="36" customFormat="1" ht="15" x14ac:dyDescent="0.25">
      <c r="A96" s="37"/>
      <c r="B96" s="38" t="s">
        <v>94</v>
      </c>
      <c r="C96" s="39" t="s">
        <v>26</v>
      </c>
      <c r="D96" s="40">
        <v>2</v>
      </c>
      <c r="E96" s="41">
        <v>0</v>
      </c>
      <c r="F96" s="41">
        <f t="shared" si="5"/>
        <v>0</v>
      </c>
    </row>
    <row r="97" spans="1:6" s="36" customFormat="1" ht="15" x14ac:dyDescent="0.25">
      <c r="A97" s="31" t="s">
        <v>35</v>
      </c>
      <c r="B97" s="32" t="s">
        <v>36</v>
      </c>
      <c r="C97" s="33"/>
      <c r="D97" s="33"/>
      <c r="E97" s="34"/>
      <c r="F97" s="34"/>
    </row>
    <row r="98" spans="1:6" s="36" customFormat="1" ht="15" x14ac:dyDescent="0.25">
      <c r="A98" s="37"/>
      <c r="B98" s="38" t="s">
        <v>37</v>
      </c>
      <c r="C98" s="39" t="s">
        <v>26</v>
      </c>
      <c r="D98" s="40">
        <v>6</v>
      </c>
      <c r="E98" s="41">
        <v>0</v>
      </c>
      <c r="F98" s="41">
        <f>D98*E98</f>
        <v>0</v>
      </c>
    </row>
    <row r="99" spans="1:6" s="36" customFormat="1" ht="15" x14ac:dyDescent="0.25">
      <c r="A99" s="37"/>
      <c r="B99" s="38" t="s">
        <v>38</v>
      </c>
      <c r="C99" s="39" t="s">
        <v>26</v>
      </c>
      <c r="D99" s="40">
        <v>3</v>
      </c>
      <c r="E99" s="41">
        <v>0</v>
      </c>
      <c r="F99" s="41">
        <f>D99*E99</f>
        <v>0</v>
      </c>
    </row>
    <row r="100" spans="1:6" s="36" customFormat="1" ht="15" x14ac:dyDescent="0.25">
      <c r="A100" s="37"/>
      <c r="B100" s="38" t="s">
        <v>78</v>
      </c>
      <c r="C100" s="39" t="s">
        <v>77</v>
      </c>
      <c r="D100" s="40">
        <v>3</v>
      </c>
      <c r="E100" s="41">
        <v>0</v>
      </c>
      <c r="F100" s="41">
        <f>D100*E100</f>
        <v>0</v>
      </c>
    </row>
    <row r="101" spans="1:6" s="36" customFormat="1" ht="15" x14ac:dyDescent="0.25">
      <c r="A101" s="37"/>
      <c r="B101" s="38" t="s">
        <v>39</v>
      </c>
      <c r="C101" s="39" t="s">
        <v>26</v>
      </c>
      <c r="D101" s="40">
        <v>6</v>
      </c>
      <c r="E101" s="41">
        <v>0</v>
      </c>
      <c r="F101" s="41">
        <f>D101*E101</f>
        <v>0</v>
      </c>
    </row>
    <row r="102" spans="1:6" s="36" customFormat="1" ht="15" x14ac:dyDescent="0.25">
      <c r="A102" s="31" t="s">
        <v>95</v>
      </c>
      <c r="B102" s="32" t="s">
        <v>96</v>
      </c>
      <c r="C102" s="33"/>
      <c r="D102" s="53"/>
      <c r="E102" s="34"/>
      <c r="F102" s="34"/>
    </row>
    <row r="103" spans="1:6" s="36" customFormat="1" ht="15" x14ac:dyDescent="0.25">
      <c r="A103" s="37"/>
      <c r="B103" s="38" t="s">
        <v>97</v>
      </c>
      <c r="C103" s="39" t="s">
        <v>19</v>
      </c>
      <c r="D103" s="40">
        <v>9</v>
      </c>
      <c r="E103" s="41">
        <v>0</v>
      </c>
      <c r="F103" s="41">
        <f>D103*E103</f>
        <v>0</v>
      </c>
    </row>
    <row r="104" spans="1:6" s="36" customFormat="1" ht="15" x14ac:dyDescent="0.25">
      <c r="A104" s="37"/>
      <c r="B104" s="38" t="s">
        <v>98</v>
      </c>
      <c r="C104" s="39" t="s">
        <v>50</v>
      </c>
      <c r="D104" s="40">
        <v>3.5</v>
      </c>
      <c r="E104" s="41">
        <v>0</v>
      </c>
      <c r="F104" s="41">
        <f>D104*E104</f>
        <v>0</v>
      </c>
    </row>
    <row r="105" spans="1:6" s="36" customFormat="1" ht="15" x14ac:dyDescent="0.25">
      <c r="A105" s="37"/>
      <c r="B105" s="38" t="s">
        <v>99</v>
      </c>
      <c r="C105" s="39" t="s">
        <v>19</v>
      </c>
      <c r="D105" s="40">
        <v>9</v>
      </c>
      <c r="E105" s="41">
        <v>0</v>
      </c>
      <c r="F105" s="41">
        <f>D105*E105</f>
        <v>0</v>
      </c>
    </row>
    <row r="106" spans="1:6" s="36" customFormat="1" ht="15" x14ac:dyDescent="0.25">
      <c r="A106" s="37"/>
      <c r="B106" s="38" t="s">
        <v>100</v>
      </c>
      <c r="C106" s="39" t="s">
        <v>47</v>
      </c>
      <c r="D106" s="40">
        <v>9</v>
      </c>
      <c r="E106" s="41">
        <v>0</v>
      </c>
      <c r="F106" s="41">
        <f>D106*E106</f>
        <v>0</v>
      </c>
    </row>
    <row r="107" spans="1:6" s="36" customFormat="1" ht="15" x14ac:dyDescent="0.25">
      <c r="A107" s="31" t="s">
        <v>40</v>
      </c>
      <c r="B107" s="32" t="s">
        <v>41</v>
      </c>
      <c r="C107" s="33"/>
      <c r="D107" s="53"/>
      <c r="E107" s="34"/>
      <c r="F107" s="34"/>
    </row>
    <row r="108" spans="1:6" s="47" customFormat="1" ht="45" x14ac:dyDescent="0.25">
      <c r="A108" s="42"/>
      <c r="B108" s="43" t="s">
        <v>42</v>
      </c>
      <c r="C108" s="44" t="s">
        <v>26</v>
      </c>
      <c r="D108" s="45">
        <v>3</v>
      </c>
      <c r="E108" s="46">
        <v>0</v>
      </c>
      <c r="F108" s="46">
        <f>D108*E108</f>
        <v>0</v>
      </c>
    </row>
    <row r="109" spans="1:6" s="47" customFormat="1" ht="15" x14ac:dyDescent="0.25">
      <c r="A109" s="42"/>
      <c r="B109" s="48" t="s">
        <v>43</v>
      </c>
      <c r="C109" s="44" t="s">
        <v>26</v>
      </c>
      <c r="D109" s="45">
        <v>3</v>
      </c>
      <c r="E109" s="46">
        <v>0</v>
      </c>
      <c r="F109" s="46">
        <f>D109*E109</f>
        <v>0</v>
      </c>
    </row>
    <row r="110" spans="1:6" s="47" customFormat="1" ht="15" x14ac:dyDescent="0.25">
      <c r="A110" s="42"/>
      <c r="B110" s="48" t="s">
        <v>44</v>
      </c>
      <c r="C110" s="44" t="s">
        <v>26</v>
      </c>
      <c r="D110" s="45">
        <v>3</v>
      </c>
      <c r="E110" s="46">
        <v>0</v>
      </c>
      <c r="F110" s="46">
        <f>D110*E110</f>
        <v>0</v>
      </c>
    </row>
    <row r="111" spans="1:6" s="47" customFormat="1" ht="15" x14ac:dyDescent="0.25">
      <c r="A111" s="42"/>
      <c r="B111" s="48" t="s">
        <v>54</v>
      </c>
      <c r="C111" s="44" t="s">
        <v>26</v>
      </c>
      <c r="D111" s="45">
        <v>2</v>
      </c>
      <c r="E111" s="46">
        <v>0</v>
      </c>
      <c r="F111" s="46">
        <f>D111*E111</f>
        <v>0</v>
      </c>
    </row>
    <row r="112" spans="1:6" s="47" customFormat="1" ht="15" x14ac:dyDescent="0.25">
      <c r="A112" s="42"/>
      <c r="B112" s="48" t="s">
        <v>55</v>
      </c>
      <c r="C112" s="44" t="s">
        <v>26</v>
      </c>
      <c r="D112" s="45">
        <v>1</v>
      </c>
      <c r="E112" s="46">
        <v>0</v>
      </c>
      <c r="F112" s="46">
        <f>D112*E112</f>
        <v>0</v>
      </c>
    </row>
    <row r="113" spans="1:6" s="47" customFormat="1" ht="15" x14ac:dyDescent="0.25">
      <c r="A113" s="42"/>
      <c r="B113" s="48"/>
      <c r="C113" s="44"/>
      <c r="D113" s="45"/>
      <c r="E113" s="46"/>
      <c r="F113" s="46"/>
    </row>
    <row r="114" spans="1:6" s="36" customFormat="1" ht="15" x14ac:dyDescent="0.25">
      <c r="A114" s="37"/>
      <c r="B114" s="48"/>
      <c r="C114" s="39"/>
      <c r="D114" s="40"/>
      <c r="E114" s="41"/>
      <c r="F114" s="41"/>
    </row>
    <row r="115" spans="1:6" s="36" customFormat="1" ht="15" x14ac:dyDescent="0.25">
      <c r="A115" s="71"/>
      <c r="C115" s="73" t="s">
        <v>101</v>
      </c>
      <c r="D115" s="73"/>
      <c r="E115" s="73"/>
      <c r="F115" s="41">
        <f>SUM(F12:F112)</f>
        <v>0</v>
      </c>
    </row>
    <row r="116" spans="1:6" s="36" customFormat="1" ht="15" x14ac:dyDescent="0.25">
      <c r="A116" s="71"/>
      <c r="C116" s="74" t="s">
        <v>102</v>
      </c>
      <c r="D116" s="74"/>
      <c r="E116" s="74"/>
      <c r="F116" s="41">
        <f>F115*20%</f>
        <v>0</v>
      </c>
    </row>
    <row r="117" spans="1:6" s="36" customFormat="1" ht="15" customHeight="1" x14ac:dyDescent="0.25">
      <c r="A117" s="71"/>
      <c r="C117" s="75" t="s">
        <v>103</v>
      </c>
      <c r="D117" s="75"/>
      <c r="E117" s="75"/>
      <c r="F117" s="41">
        <f>F115*3%</f>
        <v>0</v>
      </c>
    </row>
    <row r="118" spans="1:6" s="36" customFormat="1" ht="15" x14ac:dyDescent="0.25">
      <c r="A118" s="71"/>
      <c r="C118" s="73" t="s">
        <v>104</v>
      </c>
      <c r="D118" s="73"/>
      <c r="E118" s="73"/>
      <c r="F118" s="41">
        <f>F115*5%</f>
        <v>0</v>
      </c>
    </row>
    <row r="119" spans="1:6" s="36" customFormat="1" ht="15" x14ac:dyDescent="0.25">
      <c r="A119" s="71"/>
      <c r="C119" s="73" t="s">
        <v>105</v>
      </c>
      <c r="D119" s="73"/>
      <c r="E119" s="73"/>
      <c r="F119" s="41">
        <f>SUM(F115:F118)</f>
        <v>0</v>
      </c>
    </row>
    <row r="120" spans="1:6" s="36" customFormat="1" ht="15" x14ac:dyDescent="0.25">
      <c r="A120" s="71"/>
      <c r="C120" s="73" t="s">
        <v>51</v>
      </c>
      <c r="D120" s="73"/>
      <c r="E120" s="73"/>
      <c r="F120" s="41">
        <f>F119*12%</f>
        <v>0</v>
      </c>
    </row>
    <row r="121" spans="1:6" s="36" customFormat="1" ht="15" x14ac:dyDescent="0.25">
      <c r="A121" s="71"/>
      <c r="C121" s="76" t="s">
        <v>52</v>
      </c>
      <c r="D121" s="76"/>
      <c r="E121" s="76"/>
      <c r="F121" s="72">
        <f>F119+F120</f>
        <v>0</v>
      </c>
    </row>
  </sheetData>
  <mergeCells count="7">
    <mergeCell ref="C120:E120"/>
    <mergeCell ref="C121:E121"/>
    <mergeCell ref="C115:E115"/>
    <mergeCell ref="C116:E116"/>
    <mergeCell ref="C117:E117"/>
    <mergeCell ref="C118:E118"/>
    <mergeCell ref="C119:E119"/>
  </mergeCells>
  <printOptions horizontalCentered="1"/>
  <pageMargins left="0.39370078740157483" right="0.39370078740157483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Arellano</dc:creator>
  <cp:lastModifiedBy>Veronica Arellano</cp:lastModifiedBy>
  <cp:lastPrinted>2022-02-22T04:42:12Z</cp:lastPrinted>
  <dcterms:created xsi:type="dcterms:W3CDTF">2022-02-21T01:53:44Z</dcterms:created>
  <dcterms:modified xsi:type="dcterms:W3CDTF">2022-03-15T16:01:11Z</dcterms:modified>
</cp:coreProperties>
</file>