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arellano\Documents\DIAGNOSTICOS WASH\DOCUMENTOS CONCURSO REHABILITACION\DOCUMENTOS REHABILITACION QUITO\RUBROS Y CANTIDADES\U.E. Arturo Borja\"/>
    </mc:Choice>
  </mc:AlternateContent>
  <xr:revisionPtr revIDLastSave="0" documentId="8_{F5484E67-2831-4CEC-99E9-87D9A5E224BE}" xr6:coauthVersionLast="36" xr6:coauthVersionMax="36" xr10:uidLastSave="{00000000-0000-0000-0000-000000000000}"/>
  <bookViews>
    <workbookView xWindow="0" yWindow="0" windowWidth="20490" windowHeight="7545" xr2:uid="{7798CF21-AB05-46BB-B5D3-F46FA376843E}"/>
  </bookViews>
  <sheets>
    <sheet name="Oferta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90" i="1"/>
  <c r="F89" i="1"/>
  <c r="F88" i="1"/>
  <c r="F87" i="1"/>
  <c r="F86" i="1"/>
  <c r="F84" i="1"/>
  <c r="F83" i="1"/>
  <c r="F82" i="1"/>
  <c r="F81" i="1"/>
  <c r="F80" i="1"/>
  <c r="F78" i="1"/>
  <c r="F77" i="1"/>
  <c r="F76" i="1"/>
  <c r="F74" i="1"/>
  <c r="F73" i="1"/>
  <c r="F71" i="1"/>
  <c r="F70" i="1"/>
  <c r="F69" i="1"/>
  <c r="F67" i="1"/>
  <c r="F66" i="1"/>
  <c r="F65" i="1"/>
  <c r="F63" i="1"/>
  <c r="F62" i="1"/>
  <c r="F61" i="1"/>
  <c r="F59" i="1"/>
  <c r="D59" i="1"/>
  <c r="F58" i="1"/>
  <c r="F57" i="1"/>
  <c r="F55" i="1"/>
  <c r="F54" i="1"/>
  <c r="F53" i="1"/>
  <c r="C53" i="1"/>
  <c r="F52" i="1"/>
  <c r="F51" i="1"/>
  <c r="F50" i="1"/>
  <c r="F49" i="1"/>
  <c r="F48" i="1"/>
  <c r="F47" i="1"/>
  <c r="F45" i="1"/>
  <c r="F43" i="1"/>
  <c r="F42" i="1"/>
  <c r="F39" i="1"/>
  <c r="F38" i="1"/>
  <c r="F37" i="1"/>
  <c r="F35" i="1"/>
  <c r="F34" i="1"/>
  <c r="F33" i="1"/>
  <c r="F31" i="1"/>
  <c r="F30" i="1"/>
  <c r="F29" i="1"/>
  <c r="F28" i="1"/>
  <c r="F27" i="1"/>
  <c r="F26" i="1"/>
  <c r="F25" i="1"/>
  <c r="F24" i="1"/>
  <c r="F22" i="1"/>
  <c r="F20" i="1"/>
  <c r="F19" i="1"/>
  <c r="F18" i="1"/>
  <c r="D17" i="1"/>
  <c r="F17" i="1" s="1"/>
  <c r="F95" i="1" s="1"/>
  <c r="F16" i="1"/>
  <c r="F14" i="1"/>
  <c r="F96" i="1" l="1"/>
  <c r="F97" i="1" s="1"/>
</calcChain>
</file>

<file path=xl/sharedStrings.xml><?xml version="1.0" encoding="utf-8"?>
<sst xmlns="http://schemas.openxmlformats.org/spreadsheetml/2006/main" count="189" uniqueCount="119">
  <si>
    <t>Proyecto:</t>
  </si>
  <si>
    <t xml:space="preserve">Escuelas seguras para todos </t>
  </si>
  <si>
    <t>Código:</t>
  </si>
  <si>
    <t>EC05322-2</t>
  </si>
  <si>
    <t>Establecimiento:</t>
  </si>
  <si>
    <t>Unidad Educativa Arturo Borja</t>
  </si>
  <si>
    <t>Tipo:</t>
  </si>
  <si>
    <t>Educación</t>
  </si>
  <si>
    <t>Su logo aquí.</t>
  </si>
  <si>
    <t>Provincia:</t>
  </si>
  <si>
    <t>Pichincha</t>
  </si>
  <si>
    <t>Cantón:</t>
  </si>
  <si>
    <t>Quito</t>
  </si>
  <si>
    <t>Parroquia:</t>
  </si>
  <si>
    <t>Martha Bucarán</t>
  </si>
  <si>
    <t>Fecha elab.:</t>
  </si>
  <si>
    <t>Responsable:</t>
  </si>
  <si>
    <t>N°</t>
  </si>
  <si>
    <t>Rubro</t>
  </si>
  <si>
    <t>Unidad</t>
  </si>
  <si>
    <t>Cantidad</t>
  </si>
  <si>
    <t>Costo Unitario</t>
  </si>
  <si>
    <t>Costo Total</t>
  </si>
  <si>
    <t>Baterías sanitarias sección básica</t>
  </si>
  <si>
    <t>EM</t>
  </si>
  <si>
    <t>Enlucidos y masillados</t>
  </si>
  <si>
    <t xml:space="preserve">Masillado en losa­ + Impermebilizante, E= 3 CM, Mortero 1:3 </t>
  </si>
  <si>
    <t>m2</t>
  </si>
  <si>
    <t>RE</t>
  </si>
  <si>
    <t>Recubrimientos</t>
  </si>
  <si>
    <t>Emporado de cerámica</t>
  </si>
  <si>
    <t>Retiro de cerámica de lavamanos</t>
  </si>
  <si>
    <t>Cerámica de pared</t>
  </si>
  <si>
    <t>Pintura de caucho interior, látex vinilo acrílico</t>
  </si>
  <si>
    <t>Pintura de caucho exterior, látex vinilo acrílico</t>
  </si>
  <si>
    <t>CA</t>
  </si>
  <si>
    <t>Carpintería madera, metálica y vidrio</t>
  </si>
  <si>
    <t>Rehabilitación de puertas de unidades sanitarias existentes</t>
  </si>
  <si>
    <t>u</t>
  </si>
  <si>
    <t>AS</t>
  </si>
  <si>
    <t>Aparatos sanitarios</t>
  </si>
  <si>
    <t>Reposición de herraje en inodoro existente</t>
  </si>
  <si>
    <t>Reposición de tapa del tanque en inodoro existente</t>
  </si>
  <si>
    <t>Reposición de asiento en inodoro existente de adulto</t>
  </si>
  <si>
    <t>Corrección de fugas en aparatos sanitarios existentes</t>
  </si>
  <si>
    <t>Reposición de grifo en lavabo continuo existente</t>
  </si>
  <si>
    <t>Reposición de llave simple en lavabo existente</t>
  </si>
  <si>
    <t>Reposición de sifón de desagüe con sumidero en lavabo existente</t>
  </si>
  <si>
    <t>Reposición de sifón de desagüe con sumidero en urinario existente</t>
  </si>
  <si>
    <t>IE</t>
  </si>
  <si>
    <t>Instalaciones eléctricas</t>
  </si>
  <si>
    <t>Reposición de boquilla</t>
  </si>
  <si>
    <t>Reposición de interruptor simple</t>
  </si>
  <si>
    <t>Reposición de foco LED 12W</t>
  </si>
  <si>
    <t>IH</t>
  </si>
  <si>
    <t>Insumos higiene</t>
  </si>
  <si>
    <t>Dispensador manual de pared de uso institucional para jabón líquido o alcohol gel</t>
  </si>
  <si>
    <t>Dispensador de papel higiénico de pared de uso institucional</t>
  </si>
  <si>
    <t>Dispensador de toallas de manos desechables de uso institucional</t>
  </si>
  <si>
    <t>Ampliación baterías sanitarias (ESTRUCTURA DE HORMIGÓN)</t>
  </si>
  <si>
    <t>OP</t>
  </si>
  <si>
    <t>Obras preliminares</t>
  </si>
  <si>
    <t>Limpieza manual del terreno</t>
  </si>
  <si>
    <t xml:space="preserve">Replanteo y nivelación </t>
  </si>
  <si>
    <t>MT</t>
  </si>
  <si>
    <t>Movimiento de tierras</t>
  </si>
  <si>
    <t>Excavación manual en cimientos y plintos</t>
  </si>
  <si>
    <t>m3</t>
  </si>
  <si>
    <t>ES</t>
  </si>
  <si>
    <t>Estructura</t>
  </si>
  <si>
    <t xml:space="preserve">Hormigón ciclópeo  60% H.S y 40% piedra  F'C= 210 Kg/cm2 </t>
  </si>
  <si>
    <t xml:space="preserve">Hormigón simple replantillo F´C= 140 KG/CM2. </t>
  </si>
  <si>
    <t>Hormigón simple plintos F'C= 210 KG/CM2</t>
  </si>
  <si>
    <t>Hormigón simple cadenas F'C= 210 KG/CM2</t>
  </si>
  <si>
    <t xml:space="preserve">Hormigón simple columnas  F'C= 210 KG/CM2 </t>
  </si>
  <si>
    <t>Hormigón simple losa alivianada, bloque de alivianamiento, encofrado</t>
  </si>
  <si>
    <t>Hormigón simple en vigas F'C= 210 KG/CM2</t>
  </si>
  <si>
    <t xml:space="preserve">Contrapiso H.S F´C=180 KG/CM2 E= 6CM, Piedra bola E=10 CM </t>
  </si>
  <si>
    <t xml:space="preserve">Acero de refuerzo FY= 4200 KG/CM2 8-12 mm </t>
  </si>
  <si>
    <t>Kg</t>
  </si>
  <si>
    <t>AL</t>
  </si>
  <si>
    <t>Albañilería</t>
  </si>
  <si>
    <t xml:space="preserve">Mampostería de bloque prensado alivianado 40X20X10 cm mortero 1:6, E= 2.0 cm </t>
  </si>
  <si>
    <t>Derrocamiento de mampostería</t>
  </si>
  <si>
    <t xml:space="preserve">Enlucido vertical interior, paleteado fino, mortero 1:4, E= 1,50 cm </t>
  </si>
  <si>
    <t xml:space="preserve">Cerámica nacional para pisos  30X30cm </t>
  </si>
  <si>
    <t>Cerámica en pared 20X30 CM</t>
  </si>
  <si>
    <t>Pintura de caucho , látex vinil acrílico</t>
  </si>
  <si>
    <t>Puertas de panel de alucobond con marco de aluminio</t>
  </si>
  <si>
    <t>Juego de barras de apoyo fija y abatible para inodoro</t>
  </si>
  <si>
    <t>Divisiones de privacidad para urinarios</t>
  </si>
  <si>
    <t>Inodoro de tanque bajo para adultos</t>
  </si>
  <si>
    <t>Urinario (incluye válvula temporizada)</t>
  </si>
  <si>
    <t>Lavamanos empotrado línea económica</t>
  </si>
  <si>
    <t>IAP</t>
  </si>
  <si>
    <t>Instalaciones de agua potable</t>
  </si>
  <si>
    <t>Tubería PVC 1/2" Roscable agua fría ,Inc. Accesorios</t>
  </si>
  <si>
    <t>m</t>
  </si>
  <si>
    <t>Punto de agua fría PVC 1/2" roscable  inc. Accesorio</t>
  </si>
  <si>
    <t>Instalaciones de aguas servidas</t>
  </si>
  <si>
    <t xml:space="preserve">Canalización tubería PVC 50 MM </t>
  </si>
  <si>
    <t xml:space="preserve">m </t>
  </si>
  <si>
    <t>Punto de desagüe  PVC 50 MM, INC. ACCESORIO</t>
  </si>
  <si>
    <t>pto</t>
  </si>
  <si>
    <t xml:space="preserve">Rejilla de piso 50MM </t>
  </si>
  <si>
    <t>Punto de iluminación. Conductor N° 12</t>
  </si>
  <si>
    <t>Punto interruptor simple (Aplique)</t>
  </si>
  <si>
    <t xml:space="preserve">Punto de tomacorriente doble  110 V, TUBO CONDUIT EMT. 1/2" </t>
  </si>
  <si>
    <t>Insumos higiene y señalética</t>
  </si>
  <si>
    <t>Rótulo de baño de mujeres/niñas</t>
  </si>
  <si>
    <t>Rótulo de baño de hombre/niños</t>
  </si>
  <si>
    <t>Rótulo de baño para personas con movilidad reducida</t>
  </si>
  <si>
    <t>AC</t>
  </si>
  <si>
    <t>Entrada acometida y extras</t>
  </si>
  <si>
    <t>Cambio de tubería de conducción</t>
  </si>
  <si>
    <t>Puerta en baño de profesores / secretaría</t>
  </si>
  <si>
    <t xml:space="preserve">Subtotal </t>
  </si>
  <si>
    <t>IVA 12%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</si>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</sst>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 [$$-300A]* #,##0.00_ ;_ [$$-300A]* \-#,##0.00_ ;_ [$$-300A]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</font>
    <font>
      <b/>
      <sz val="11"/>
      <color theme="1"/>
      <name val="Calibri Light"/>
      <family val="2"/>
    </font>
    <font>
      <b/>
      <u/>
      <sz val="12"/>
      <color theme="4" tint="-0.499984740745262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name val="Calibri Light"/>
      <family val="2"/>
    </font>
    <font>
      <b/>
      <sz val="9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34998626667073579"/>
      </left>
      <right style="thin">
        <color theme="2" tint="-0.34998626667073579"/>
      </right>
      <top style="thin">
        <color theme="2" tint="-0.34998626667073579"/>
      </top>
      <bottom style="thin">
        <color theme="2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2" tint="-0.34998626667073579"/>
      </right>
      <top/>
      <bottom style="thin">
        <color theme="2" tint="-0.34998626667073579"/>
      </bottom>
      <diagonal/>
    </border>
    <border>
      <left style="thin">
        <color theme="2" tint="-0.34998626667073579"/>
      </left>
      <right style="thin">
        <color theme="2" tint="-0.34998626667073579"/>
      </right>
      <top/>
      <bottom style="thin">
        <color theme="2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44" fontId="3" fillId="0" borderId="3" xfId="1" applyFont="1" applyBorder="1" applyAlignment="1"/>
    <xf numFmtId="44" fontId="3" fillId="0" borderId="2" xfId="1" applyFont="1" applyBorder="1" applyAlignment="1"/>
    <xf numFmtId="0" fontId="3" fillId="0" borderId="0" xfId="0" applyFont="1"/>
    <xf numFmtId="0" fontId="2" fillId="0" borderId="4" xfId="0" applyFont="1" applyBorder="1" applyAlignment="1">
      <alignment horizontal="right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44" fontId="3" fillId="0" borderId="0" xfId="1" applyFont="1" applyBorder="1" applyAlignment="1"/>
    <xf numFmtId="44" fontId="3" fillId="0" borderId="5" xfId="1" applyFont="1" applyBorder="1" applyAlignment="1"/>
    <xf numFmtId="15" fontId="3" fillId="0" borderId="5" xfId="0" applyNumberFormat="1" applyFont="1" applyBorder="1" applyAlignment="1"/>
    <xf numFmtId="0" fontId="2" fillId="0" borderId="6" xfId="0" applyFont="1" applyBorder="1" applyAlignment="1">
      <alignment horizontal="right"/>
    </xf>
    <xf numFmtId="0" fontId="3" fillId="0" borderId="7" xfId="0" applyFont="1" applyBorder="1" applyAlignment="1"/>
    <xf numFmtId="0" fontId="3" fillId="0" borderId="6" xfId="0" applyFont="1" applyBorder="1" applyAlignment="1"/>
    <xf numFmtId="0" fontId="3" fillId="0" borderId="8" xfId="0" applyFont="1" applyBorder="1" applyAlignment="1"/>
    <xf numFmtId="44" fontId="3" fillId="0" borderId="8" xfId="1" applyFont="1" applyBorder="1" applyAlignment="1"/>
    <xf numFmtId="44" fontId="3" fillId="0" borderId="7" xfId="1" applyFont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/>
    <xf numFmtId="0" fontId="7" fillId="4" borderId="0" xfId="0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9" xfId="0" applyFont="1" applyBorder="1" applyAlignment="1"/>
    <xf numFmtId="0" fontId="7" fillId="0" borderId="9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/>
    <xf numFmtId="2" fontId="7" fillId="0" borderId="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164" fontId="11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164" fontId="9" fillId="0" borderId="9" xfId="0" applyNumberFormat="1" applyFont="1" applyBorder="1" applyAlignment="1">
      <alignment horizontal="center"/>
    </xf>
    <xf numFmtId="16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B806-E30D-4031-ACE1-EEAB27C1AFBD}">
  <dimension ref="A1:F99"/>
  <sheetViews>
    <sheetView tabSelected="1" view="pageLayout" topLeftCell="A88" zoomScaleNormal="100" workbookViewId="0">
      <selection activeCell="B107" sqref="B107"/>
    </sheetView>
  </sheetViews>
  <sheetFormatPr baseColWidth="10" defaultRowHeight="12.75" x14ac:dyDescent="0.2"/>
  <cols>
    <col min="1" max="1" width="12.28515625" style="7" customWidth="1"/>
    <col min="2" max="2" width="38.7109375" style="7" customWidth="1"/>
    <col min="3" max="3" width="10.7109375" style="7" customWidth="1"/>
    <col min="4" max="4" width="10.42578125" style="7" customWidth="1"/>
    <col min="5" max="5" width="10.28515625" style="7" customWidth="1"/>
    <col min="6" max="6" width="15.42578125" style="7" bestFit="1" customWidth="1"/>
    <col min="7" max="16384" width="11.42578125" style="7"/>
  </cols>
  <sheetData>
    <row r="1" spans="1:6" x14ac:dyDescent="0.2">
      <c r="A1" s="1" t="s">
        <v>0</v>
      </c>
      <c r="B1" s="2" t="s">
        <v>1</v>
      </c>
      <c r="C1" s="3"/>
      <c r="D1" s="4"/>
      <c r="E1" s="5"/>
      <c r="F1" s="6"/>
    </row>
    <row r="2" spans="1:6" x14ac:dyDescent="0.2">
      <c r="A2" s="8" t="s">
        <v>2</v>
      </c>
      <c r="B2" s="9" t="s">
        <v>3</v>
      </c>
      <c r="C2" s="10"/>
      <c r="D2" s="11"/>
      <c r="E2" s="12"/>
      <c r="F2" s="13"/>
    </row>
    <row r="3" spans="1:6" x14ac:dyDescent="0.2">
      <c r="A3" s="8" t="s">
        <v>4</v>
      </c>
      <c r="B3" s="9" t="s">
        <v>5</v>
      </c>
      <c r="C3" s="10"/>
      <c r="D3" s="11"/>
      <c r="E3" s="12"/>
      <c r="F3" s="13"/>
    </row>
    <row r="4" spans="1:6" x14ac:dyDescent="0.2">
      <c r="A4" s="8" t="s">
        <v>6</v>
      </c>
      <c r="B4" s="9" t="s">
        <v>7</v>
      </c>
      <c r="C4" s="10"/>
      <c r="D4" s="11" t="s">
        <v>8</v>
      </c>
      <c r="E4" s="12"/>
      <c r="F4" s="13"/>
    </row>
    <row r="5" spans="1:6" x14ac:dyDescent="0.2">
      <c r="A5" s="8" t="s">
        <v>9</v>
      </c>
      <c r="B5" s="9" t="s">
        <v>10</v>
      </c>
      <c r="C5" s="10"/>
      <c r="D5" s="11"/>
      <c r="E5" s="12"/>
      <c r="F5" s="13"/>
    </row>
    <row r="6" spans="1:6" x14ac:dyDescent="0.2">
      <c r="A6" s="8" t="s">
        <v>11</v>
      </c>
      <c r="B6" s="9" t="s">
        <v>12</v>
      </c>
      <c r="C6" s="10"/>
      <c r="D6" s="11"/>
      <c r="E6" s="12"/>
      <c r="F6" s="13"/>
    </row>
    <row r="7" spans="1:6" x14ac:dyDescent="0.2">
      <c r="A7" s="8" t="s">
        <v>13</v>
      </c>
      <c r="B7" s="9" t="s">
        <v>14</v>
      </c>
      <c r="C7" s="10"/>
      <c r="D7" s="11"/>
      <c r="E7" s="12"/>
      <c r="F7" s="13"/>
    </row>
    <row r="8" spans="1:6" x14ac:dyDescent="0.2">
      <c r="A8" s="8" t="s">
        <v>15</v>
      </c>
      <c r="B8" s="14"/>
      <c r="C8" s="10"/>
      <c r="D8" s="11"/>
      <c r="E8" s="12"/>
      <c r="F8" s="13"/>
    </row>
    <row r="9" spans="1:6" x14ac:dyDescent="0.2">
      <c r="A9" s="15" t="s">
        <v>16</v>
      </c>
      <c r="B9" s="16"/>
      <c r="C9" s="17"/>
      <c r="D9" s="18"/>
      <c r="E9" s="19"/>
      <c r="F9" s="20"/>
    </row>
    <row r="11" spans="1:6" ht="25.5" x14ac:dyDescent="0.2">
      <c r="A11" s="21" t="s">
        <v>17</v>
      </c>
      <c r="B11" s="22" t="s">
        <v>18</v>
      </c>
      <c r="C11" s="23" t="s">
        <v>19</v>
      </c>
      <c r="D11" s="23" t="s">
        <v>20</v>
      </c>
      <c r="E11" s="24" t="s">
        <v>21</v>
      </c>
      <c r="F11" s="24" t="s">
        <v>22</v>
      </c>
    </row>
    <row r="12" spans="1:6" ht="22.5" customHeight="1" x14ac:dyDescent="0.25">
      <c r="A12" s="25"/>
      <c r="B12" s="26" t="s">
        <v>23</v>
      </c>
      <c r="C12" s="27"/>
      <c r="D12" s="28"/>
      <c r="E12" s="29"/>
      <c r="F12" s="29"/>
    </row>
    <row r="13" spans="1:6" ht="15" x14ac:dyDescent="0.25">
      <c r="A13" s="30" t="s">
        <v>24</v>
      </c>
      <c r="B13" s="31" t="s">
        <v>25</v>
      </c>
      <c r="C13" s="32"/>
      <c r="D13" s="33"/>
      <c r="E13" s="34"/>
      <c r="F13" s="34"/>
    </row>
    <row r="14" spans="1:6" ht="15" x14ac:dyDescent="0.25">
      <c r="A14" s="35"/>
      <c r="B14" s="36" t="s">
        <v>26</v>
      </c>
      <c r="C14" s="37" t="s">
        <v>27</v>
      </c>
      <c r="D14" s="38">
        <v>28</v>
      </c>
      <c r="E14" s="39"/>
      <c r="F14" s="39">
        <f>D14*E14</f>
        <v>0</v>
      </c>
    </row>
    <row r="15" spans="1:6" ht="15" x14ac:dyDescent="0.25">
      <c r="A15" s="30" t="s">
        <v>28</v>
      </c>
      <c r="B15" s="31" t="s">
        <v>29</v>
      </c>
      <c r="C15" s="32"/>
      <c r="D15" s="32"/>
      <c r="E15" s="34"/>
      <c r="F15" s="34"/>
    </row>
    <row r="16" spans="1:6" ht="15" x14ac:dyDescent="0.25">
      <c r="A16" s="35"/>
      <c r="B16" s="36" t="s">
        <v>30</v>
      </c>
      <c r="C16" s="37" t="s">
        <v>27</v>
      </c>
      <c r="D16" s="38">
        <v>33.450000000000003</v>
      </c>
      <c r="E16" s="39"/>
      <c r="F16" s="39">
        <f>D16*E16</f>
        <v>0</v>
      </c>
    </row>
    <row r="17" spans="1:6" ht="15" x14ac:dyDescent="0.25">
      <c r="A17" s="35"/>
      <c r="B17" s="36" t="s">
        <v>31</v>
      </c>
      <c r="C17" s="37" t="s">
        <v>27</v>
      </c>
      <c r="D17" s="37">
        <f>1.25+0.3+1.25+1.25+2.5</f>
        <v>6.55</v>
      </c>
      <c r="E17" s="39"/>
      <c r="F17" s="39">
        <f>D17*E17</f>
        <v>0</v>
      </c>
    </row>
    <row r="18" spans="1:6" ht="15" x14ac:dyDescent="0.25">
      <c r="A18" s="35"/>
      <c r="B18" s="36" t="s">
        <v>32</v>
      </c>
      <c r="C18" s="37" t="s">
        <v>27</v>
      </c>
      <c r="D18" s="38">
        <v>9.56</v>
      </c>
      <c r="E18" s="39"/>
      <c r="F18" s="39">
        <f>D18*E18</f>
        <v>0</v>
      </c>
    </row>
    <row r="19" spans="1:6" ht="15" x14ac:dyDescent="0.25">
      <c r="A19" s="35"/>
      <c r="B19" s="36" t="s">
        <v>33</v>
      </c>
      <c r="C19" s="37" t="s">
        <v>27</v>
      </c>
      <c r="D19" s="38">
        <v>13.32</v>
      </c>
      <c r="E19" s="39"/>
      <c r="F19" s="39">
        <f>D19*E19</f>
        <v>0</v>
      </c>
    </row>
    <row r="20" spans="1:6" ht="15" x14ac:dyDescent="0.25">
      <c r="A20" s="40"/>
      <c r="B20" s="41" t="s">
        <v>34</v>
      </c>
      <c r="C20" s="42" t="s">
        <v>27</v>
      </c>
      <c r="D20" s="43">
        <v>20.67</v>
      </c>
      <c r="E20" s="44"/>
      <c r="F20" s="39">
        <f>D20*E20</f>
        <v>0</v>
      </c>
    </row>
    <row r="21" spans="1:6" ht="15" x14ac:dyDescent="0.25">
      <c r="A21" s="45" t="s">
        <v>35</v>
      </c>
      <c r="B21" s="31" t="s">
        <v>36</v>
      </c>
      <c r="C21" s="32"/>
      <c r="D21" s="32"/>
      <c r="E21" s="34"/>
      <c r="F21" s="34"/>
    </row>
    <row r="22" spans="1:6" s="47" customFormat="1" ht="15" x14ac:dyDescent="0.25">
      <c r="A22" s="46"/>
      <c r="B22" s="36" t="s">
        <v>37</v>
      </c>
      <c r="C22" s="37" t="s">
        <v>38</v>
      </c>
      <c r="D22" s="38">
        <v>6</v>
      </c>
      <c r="E22" s="39"/>
      <c r="F22" s="39">
        <f>D22*E22</f>
        <v>0</v>
      </c>
    </row>
    <row r="23" spans="1:6" ht="15" x14ac:dyDescent="0.25">
      <c r="A23" s="45" t="s">
        <v>39</v>
      </c>
      <c r="B23" s="31" t="s">
        <v>40</v>
      </c>
      <c r="C23" s="32"/>
      <c r="D23" s="32"/>
      <c r="E23" s="34"/>
      <c r="F23" s="34"/>
    </row>
    <row r="24" spans="1:6" ht="15" x14ac:dyDescent="0.25">
      <c r="A24" s="46"/>
      <c r="B24" s="48" t="s">
        <v>41</v>
      </c>
      <c r="C24" s="37" t="s">
        <v>38</v>
      </c>
      <c r="D24" s="38">
        <v>4</v>
      </c>
      <c r="E24" s="39"/>
      <c r="F24" s="39">
        <f t="shared" ref="F24:F31" si="0">D24*E24</f>
        <v>0</v>
      </c>
    </row>
    <row r="25" spans="1:6" ht="30" x14ac:dyDescent="0.25">
      <c r="A25" s="35"/>
      <c r="B25" s="48" t="s">
        <v>42</v>
      </c>
      <c r="C25" s="37" t="s">
        <v>38</v>
      </c>
      <c r="D25" s="38">
        <v>5</v>
      </c>
      <c r="E25" s="39"/>
      <c r="F25" s="39">
        <f t="shared" si="0"/>
        <v>0</v>
      </c>
    </row>
    <row r="26" spans="1:6" ht="30" x14ac:dyDescent="0.25">
      <c r="A26" s="35"/>
      <c r="B26" s="48" t="s">
        <v>43</v>
      </c>
      <c r="C26" s="37" t="s">
        <v>38</v>
      </c>
      <c r="D26" s="38">
        <v>5</v>
      </c>
      <c r="E26" s="39"/>
      <c r="F26" s="39">
        <f t="shared" si="0"/>
        <v>0</v>
      </c>
    </row>
    <row r="27" spans="1:6" ht="30" x14ac:dyDescent="0.25">
      <c r="A27" s="35"/>
      <c r="B27" s="48" t="s">
        <v>44</v>
      </c>
      <c r="C27" s="37" t="s">
        <v>38</v>
      </c>
      <c r="D27" s="38">
        <v>2</v>
      </c>
      <c r="E27" s="39"/>
      <c r="F27" s="39">
        <f t="shared" si="0"/>
        <v>0</v>
      </c>
    </row>
    <row r="28" spans="1:6" ht="30" x14ac:dyDescent="0.25">
      <c r="A28" s="35"/>
      <c r="B28" s="48" t="s">
        <v>45</v>
      </c>
      <c r="C28" s="37" t="s">
        <v>38</v>
      </c>
      <c r="D28" s="38">
        <v>4</v>
      </c>
      <c r="E28" s="39"/>
      <c r="F28" s="39">
        <f t="shared" si="0"/>
        <v>0</v>
      </c>
    </row>
    <row r="29" spans="1:6" ht="30" x14ac:dyDescent="0.25">
      <c r="A29" s="35"/>
      <c r="B29" s="48" t="s">
        <v>46</v>
      </c>
      <c r="C29" s="37" t="s">
        <v>38</v>
      </c>
      <c r="D29" s="38">
        <v>2</v>
      </c>
      <c r="E29" s="39"/>
      <c r="F29" s="39">
        <f t="shared" si="0"/>
        <v>0</v>
      </c>
    </row>
    <row r="30" spans="1:6" ht="30" x14ac:dyDescent="0.25">
      <c r="A30" s="35"/>
      <c r="B30" s="48" t="s">
        <v>47</v>
      </c>
      <c r="C30" s="37" t="s">
        <v>38</v>
      </c>
      <c r="D30" s="38">
        <v>1</v>
      </c>
      <c r="E30" s="39"/>
      <c r="F30" s="39">
        <f t="shared" si="0"/>
        <v>0</v>
      </c>
    </row>
    <row r="31" spans="1:6" ht="30" x14ac:dyDescent="0.25">
      <c r="A31" s="40"/>
      <c r="B31" s="49" t="s">
        <v>48</v>
      </c>
      <c r="C31" s="42" t="s">
        <v>38</v>
      </c>
      <c r="D31" s="43">
        <v>1</v>
      </c>
      <c r="E31" s="44"/>
      <c r="F31" s="44">
        <f t="shared" si="0"/>
        <v>0</v>
      </c>
    </row>
    <row r="32" spans="1:6" ht="15" x14ac:dyDescent="0.25">
      <c r="A32" s="30" t="s">
        <v>49</v>
      </c>
      <c r="B32" s="31" t="s">
        <v>50</v>
      </c>
      <c r="C32" s="32"/>
      <c r="D32" s="32"/>
      <c r="E32" s="34"/>
      <c r="F32" s="34"/>
    </row>
    <row r="33" spans="1:6" ht="15" x14ac:dyDescent="0.25">
      <c r="A33" s="35"/>
      <c r="B33" s="36" t="s">
        <v>51</v>
      </c>
      <c r="C33" s="37" t="s">
        <v>38</v>
      </c>
      <c r="D33" s="37">
        <v>5</v>
      </c>
      <c r="E33" s="39"/>
      <c r="F33" s="39">
        <f>D33*E33</f>
        <v>0</v>
      </c>
    </row>
    <row r="34" spans="1:6" ht="15" x14ac:dyDescent="0.25">
      <c r="A34" s="35"/>
      <c r="B34" s="36" t="s">
        <v>52</v>
      </c>
      <c r="C34" s="37" t="s">
        <v>38</v>
      </c>
      <c r="D34" s="37">
        <v>2</v>
      </c>
      <c r="E34" s="39"/>
      <c r="F34" s="39">
        <f>D34*E34</f>
        <v>0</v>
      </c>
    </row>
    <row r="35" spans="1:6" ht="15" x14ac:dyDescent="0.25">
      <c r="A35" s="35"/>
      <c r="B35" s="36" t="s">
        <v>53</v>
      </c>
      <c r="C35" s="37" t="s">
        <v>38</v>
      </c>
      <c r="D35" s="37">
        <v>5</v>
      </c>
      <c r="E35" s="39"/>
      <c r="F35" s="39">
        <f>D35*E35</f>
        <v>0</v>
      </c>
    </row>
    <row r="36" spans="1:6" ht="15" x14ac:dyDescent="0.25">
      <c r="A36" s="30" t="s">
        <v>54</v>
      </c>
      <c r="B36" s="31" t="s">
        <v>55</v>
      </c>
      <c r="C36" s="32"/>
      <c r="D36" s="32"/>
      <c r="E36" s="34"/>
      <c r="F36" s="34"/>
    </row>
    <row r="37" spans="1:6" ht="45" x14ac:dyDescent="0.2">
      <c r="A37" s="50"/>
      <c r="B37" s="51" t="s">
        <v>56</v>
      </c>
      <c r="C37" s="52" t="s">
        <v>38</v>
      </c>
      <c r="D37" s="52">
        <v>3</v>
      </c>
      <c r="E37" s="53"/>
      <c r="F37" s="53">
        <f>D37*E37</f>
        <v>0</v>
      </c>
    </row>
    <row r="38" spans="1:6" ht="15" x14ac:dyDescent="0.2">
      <c r="A38" s="50"/>
      <c r="B38" s="54" t="s">
        <v>57</v>
      </c>
      <c r="C38" s="52" t="s">
        <v>38</v>
      </c>
      <c r="D38" s="52">
        <v>2</v>
      </c>
      <c r="E38" s="53"/>
      <c r="F38" s="53">
        <f>D38*E38</f>
        <v>0</v>
      </c>
    </row>
    <row r="39" spans="1:6" ht="22.5" customHeight="1" x14ac:dyDescent="0.2">
      <c r="A39" s="50"/>
      <c r="B39" s="54" t="s">
        <v>58</v>
      </c>
      <c r="C39" s="52" t="s">
        <v>38</v>
      </c>
      <c r="D39" s="52">
        <v>2</v>
      </c>
      <c r="E39" s="53"/>
      <c r="F39" s="53">
        <f>D39*E39</f>
        <v>0</v>
      </c>
    </row>
    <row r="40" spans="1:6" ht="26.25" customHeight="1" x14ac:dyDescent="0.2">
      <c r="A40" s="55"/>
      <c r="B40" s="56" t="s">
        <v>59</v>
      </c>
      <c r="C40" s="57"/>
      <c r="D40" s="57"/>
      <c r="E40" s="58"/>
      <c r="F40" s="58"/>
    </row>
    <row r="41" spans="1:6" ht="15" x14ac:dyDescent="0.25">
      <c r="A41" s="30" t="s">
        <v>60</v>
      </c>
      <c r="B41" s="31" t="s">
        <v>61</v>
      </c>
      <c r="C41" s="32"/>
      <c r="D41" s="33"/>
      <c r="E41" s="34"/>
      <c r="F41" s="34"/>
    </row>
    <row r="42" spans="1:6" ht="15" x14ac:dyDescent="0.2">
      <c r="A42" s="59"/>
      <c r="B42" s="60" t="s">
        <v>62</v>
      </c>
      <c r="C42" s="61" t="s">
        <v>27</v>
      </c>
      <c r="D42" s="61">
        <v>25.9</v>
      </c>
      <c r="E42" s="62"/>
      <c r="F42" s="62">
        <f>D42*E42</f>
        <v>0</v>
      </c>
    </row>
    <row r="43" spans="1:6" ht="15" x14ac:dyDescent="0.2">
      <c r="A43" s="59"/>
      <c r="B43" s="60" t="s">
        <v>63</v>
      </c>
      <c r="C43" s="61" t="s">
        <v>27</v>
      </c>
      <c r="D43" s="61">
        <v>25.9</v>
      </c>
      <c r="E43" s="62"/>
      <c r="F43" s="62">
        <f>D43*E43</f>
        <v>0</v>
      </c>
    </row>
    <row r="44" spans="1:6" ht="15" x14ac:dyDescent="0.25">
      <c r="A44" s="30" t="s">
        <v>64</v>
      </c>
      <c r="B44" s="31" t="s">
        <v>65</v>
      </c>
      <c r="C44" s="32"/>
      <c r="D44" s="33"/>
      <c r="E44" s="34"/>
      <c r="F44" s="34"/>
    </row>
    <row r="45" spans="1:6" ht="15" x14ac:dyDescent="0.2">
      <c r="A45" s="59"/>
      <c r="B45" s="60" t="s">
        <v>66</v>
      </c>
      <c r="C45" s="61" t="s">
        <v>67</v>
      </c>
      <c r="D45" s="61">
        <v>0.7</v>
      </c>
      <c r="E45" s="62"/>
      <c r="F45" s="62">
        <f>D45*E45</f>
        <v>0</v>
      </c>
    </row>
    <row r="46" spans="1:6" ht="15" x14ac:dyDescent="0.25">
      <c r="A46" s="30" t="s">
        <v>68</v>
      </c>
      <c r="B46" s="31" t="s">
        <v>69</v>
      </c>
      <c r="C46" s="32"/>
      <c r="D46" s="33"/>
      <c r="E46" s="34"/>
      <c r="F46" s="34"/>
    </row>
    <row r="47" spans="1:6" ht="30" x14ac:dyDescent="0.2">
      <c r="A47" s="59"/>
      <c r="B47" s="63" t="s">
        <v>70</v>
      </c>
      <c r="C47" s="61" t="s">
        <v>67</v>
      </c>
      <c r="D47" s="64">
        <v>1.2</v>
      </c>
      <c r="E47" s="62"/>
      <c r="F47" s="62">
        <f t="shared" ref="F47:F55" si="1">D47*E47</f>
        <v>0</v>
      </c>
    </row>
    <row r="48" spans="1:6" s="47" customFormat="1" ht="30" x14ac:dyDescent="0.25">
      <c r="A48" s="59"/>
      <c r="B48" s="63" t="s">
        <v>71</v>
      </c>
      <c r="C48" s="61" t="s">
        <v>67</v>
      </c>
      <c r="D48" s="64">
        <v>0.2</v>
      </c>
      <c r="E48" s="62"/>
      <c r="F48" s="62">
        <f t="shared" si="1"/>
        <v>0</v>
      </c>
    </row>
    <row r="49" spans="1:6" ht="15" x14ac:dyDescent="0.2">
      <c r="A49" s="59"/>
      <c r="B49" s="63" t="s">
        <v>72</v>
      </c>
      <c r="C49" s="61" t="s">
        <v>67</v>
      </c>
      <c r="D49" s="64">
        <v>0.7</v>
      </c>
      <c r="E49" s="62"/>
      <c r="F49" s="62">
        <f t="shared" si="1"/>
        <v>0</v>
      </c>
    </row>
    <row r="50" spans="1:6" ht="30" x14ac:dyDescent="0.2">
      <c r="A50" s="59"/>
      <c r="B50" s="63" t="s">
        <v>73</v>
      </c>
      <c r="C50" s="61" t="s">
        <v>67</v>
      </c>
      <c r="D50" s="64">
        <v>0.81</v>
      </c>
      <c r="E50" s="62"/>
      <c r="F50" s="62">
        <f t="shared" si="1"/>
        <v>0</v>
      </c>
    </row>
    <row r="51" spans="1:6" ht="30" x14ac:dyDescent="0.2">
      <c r="A51" s="59"/>
      <c r="B51" s="63" t="s">
        <v>74</v>
      </c>
      <c r="C51" s="61" t="s">
        <v>67</v>
      </c>
      <c r="D51" s="64">
        <v>0.6</v>
      </c>
      <c r="E51" s="62"/>
      <c r="F51" s="62">
        <f t="shared" si="1"/>
        <v>0</v>
      </c>
    </row>
    <row r="52" spans="1:6" ht="30" x14ac:dyDescent="0.2">
      <c r="A52" s="59"/>
      <c r="B52" s="63" t="s">
        <v>75</v>
      </c>
      <c r="C52" s="61" t="s">
        <v>67</v>
      </c>
      <c r="D52" s="64">
        <v>4.5</v>
      </c>
      <c r="E52" s="62"/>
      <c r="F52" s="62">
        <f t="shared" si="1"/>
        <v>0</v>
      </c>
    </row>
    <row r="53" spans="1:6" ht="30" x14ac:dyDescent="0.2">
      <c r="A53" s="59"/>
      <c r="B53" s="63" t="s">
        <v>76</v>
      </c>
      <c r="C53" s="61" t="str">
        <f>C51</f>
        <v>m3</v>
      </c>
      <c r="D53" s="64">
        <v>0.8</v>
      </c>
      <c r="E53" s="62"/>
      <c r="F53" s="62">
        <f t="shared" si="1"/>
        <v>0</v>
      </c>
    </row>
    <row r="54" spans="1:6" ht="30" x14ac:dyDescent="0.2">
      <c r="A54" s="59"/>
      <c r="B54" s="63" t="s">
        <v>77</v>
      </c>
      <c r="C54" s="61" t="s">
        <v>27</v>
      </c>
      <c r="D54" s="64">
        <v>22.35</v>
      </c>
      <c r="E54" s="62"/>
      <c r="F54" s="62">
        <f t="shared" si="1"/>
        <v>0</v>
      </c>
    </row>
    <row r="55" spans="1:6" ht="30" x14ac:dyDescent="0.25">
      <c r="A55" s="59"/>
      <c r="B55" s="65" t="s">
        <v>78</v>
      </c>
      <c r="C55" s="61" t="s">
        <v>79</v>
      </c>
      <c r="D55" s="64">
        <v>184.89</v>
      </c>
      <c r="E55" s="62"/>
      <c r="F55" s="62">
        <f t="shared" si="1"/>
        <v>0</v>
      </c>
    </row>
    <row r="56" spans="1:6" ht="15" x14ac:dyDescent="0.25">
      <c r="A56" s="30" t="s">
        <v>80</v>
      </c>
      <c r="B56" s="31" t="s">
        <v>81</v>
      </c>
      <c r="C56" s="32"/>
      <c r="D56" s="33"/>
      <c r="E56" s="34"/>
      <c r="F56" s="34"/>
    </row>
    <row r="57" spans="1:6" ht="45" x14ac:dyDescent="0.2">
      <c r="A57" s="59"/>
      <c r="B57" s="63" t="s">
        <v>82</v>
      </c>
      <c r="C57" s="61" t="s">
        <v>27</v>
      </c>
      <c r="D57" s="61">
        <v>37.5</v>
      </c>
      <c r="E57" s="62"/>
      <c r="F57" s="62">
        <f>D57*E57</f>
        <v>0</v>
      </c>
    </row>
    <row r="58" spans="1:6" ht="15" x14ac:dyDescent="0.2">
      <c r="A58" s="59"/>
      <c r="B58" s="63" t="s">
        <v>83</v>
      </c>
      <c r="C58" s="61" t="s">
        <v>27</v>
      </c>
      <c r="D58" s="61">
        <v>17.920000000000002</v>
      </c>
      <c r="E58" s="62"/>
      <c r="F58" s="62">
        <f>D58*E58</f>
        <v>0</v>
      </c>
    </row>
    <row r="59" spans="1:6" ht="30" x14ac:dyDescent="0.2">
      <c r="A59" s="59"/>
      <c r="B59" s="63" t="s">
        <v>84</v>
      </c>
      <c r="C59" s="61" t="s">
        <v>27</v>
      </c>
      <c r="D59" s="64">
        <f>84.5/3</f>
        <v>28.166666666666668</v>
      </c>
      <c r="E59" s="62"/>
      <c r="F59" s="62">
        <f>D59*E59</f>
        <v>0</v>
      </c>
    </row>
    <row r="60" spans="1:6" ht="15" x14ac:dyDescent="0.25">
      <c r="A60" s="30" t="s">
        <v>28</v>
      </c>
      <c r="B60" s="31" t="s">
        <v>29</v>
      </c>
      <c r="C60" s="32"/>
      <c r="D60" s="32"/>
      <c r="E60" s="34"/>
      <c r="F60" s="34"/>
    </row>
    <row r="61" spans="1:6" ht="15" x14ac:dyDescent="0.25">
      <c r="A61" s="35"/>
      <c r="B61" s="36" t="s">
        <v>85</v>
      </c>
      <c r="C61" s="37" t="s">
        <v>27</v>
      </c>
      <c r="D61" s="38">
        <v>23</v>
      </c>
      <c r="E61" s="39"/>
      <c r="F61" s="39">
        <f t="shared" ref="F61:F63" si="2">D61*E61</f>
        <v>0</v>
      </c>
    </row>
    <row r="62" spans="1:6" ht="15" x14ac:dyDescent="0.25">
      <c r="A62" s="35"/>
      <c r="B62" s="36" t="s">
        <v>86</v>
      </c>
      <c r="C62" s="37" t="s">
        <v>27</v>
      </c>
      <c r="D62" s="38">
        <v>15.6</v>
      </c>
      <c r="E62" s="39"/>
      <c r="F62" s="39">
        <f t="shared" si="2"/>
        <v>0</v>
      </c>
    </row>
    <row r="63" spans="1:6" ht="15" x14ac:dyDescent="0.25">
      <c r="A63" s="35"/>
      <c r="B63" s="36" t="s">
        <v>87</v>
      </c>
      <c r="C63" s="37" t="s">
        <v>27</v>
      </c>
      <c r="D63" s="38">
        <v>39.869999999999997</v>
      </c>
      <c r="E63" s="39"/>
      <c r="F63" s="39">
        <f t="shared" si="2"/>
        <v>0</v>
      </c>
    </row>
    <row r="64" spans="1:6" ht="15" x14ac:dyDescent="0.25">
      <c r="A64" s="45" t="s">
        <v>35</v>
      </c>
      <c r="B64" s="31" t="s">
        <v>36</v>
      </c>
      <c r="C64" s="32"/>
      <c r="D64" s="32"/>
      <c r="E64" s="34"/>
      <c r="F64" s="34"/>
    </row>
    <row r="65" spans="1:6" ht="33" customHeight="1" x14ac:dyDescent="0.25">
      <c r="A65" s="46"/>
      <c r="B65" s="48" t="s">
        <v>88</v>
      </c>
      <c r="C65" s="37" t="s">
        <v>38</v>
      </c>
      <c r="D65" s="38">
        <v>6</v>
      </c>
      <c r="E65" s="39"/>
      <c r="F65" s="39">
        <f>E65*D65</f>
        <v>0</v>
      </c>
    </row>
    <row r="66" spans="1:6" ht="30" x14ac:dyDescent="0.25">
      <c r="A66" s="46"/>
      <c r="B66" s="48" t="s">
        <v>89</v>
      </c>
      <c r="C66" s="37" t="s">
        <v>38</v>
      </c>
      <c r="D66" s="38">
        <v>1</v>
      </c>
      <c r="E66" s="39"/>
      <c r="F66" s="39">
        <f>E66*D66</f>
        <v>0</v>
      </c>
    </row>
    <row r="67" spans="1:6" ht="15" x14ac:dyDescent="0.25">
      <c r="A67" s="46"/>
      <c r="B67" s="48" t="s">
        <v>90</v>
      </c>
      <c r="C67" s="37" t="s">
        <v>27</v>
      </c>
      <c r="D67" s="38">
        <v>3.84</v>
      </c>
      <c r="E67" s="39"/>
      <c r="F67" s="39">
        <f>D67*E67</f>
        <v>0</v>
      </c>
    </row>
    <row r="68" spans="1:6" ht="15" x14ac:dyDescent="0.25">
      <c r="A68" s="45" t="s">
        <v>39</v>
      </c>
      <c r="B68" s="31" t="s">
        <v>40</v>
      </c>
      <c r="C68" s="32"/>
      <c r="D68" s="32"/>
      <c r="E68" s="34"/>
      <c r="F68" s="34"/>
    </row>
    <row r="69" spans="1:6" ht="15" x14ac:dyDescent="0.25">
      <c r="A69" s="46"/>
      <c r="B69" s="66" t="s">
        <v>91</v>
      </c>
      <c r="C69" s="67" t="s">
        <v>38</v>
      </c>
      <c r="D69" s="68">
        <v>6</v>
      </c>
      <c r="E69" s="69"/>
      <c r="F69" s="39">
        <f t="shared" ref="F69:F71" si="3">D69*E69</f>
        <v>0</v>
      </c>
    </row>
    <row r="70" spans="1:6" s="47" customFormat="1" ht="15" x14ac:dyDescent="0.25">
      <c r="A70" s="46"/>
      <c r="B70" s="36" t="s">
        <v>92</v>
      </c>
      <c r="C70" s="37" t="s">
        <v>38</v>
      </c>
      <c r="D70" s="38">
        <v>3</v>
      </c>
      <c r="E70" s="39"/>
      <c r="F70" s="39">
        <f t="shared" si="3"/>
        <v>0</v>
      </c>
    </row>
    <row r="71" spans="1:6" ht="15" x14ac:dyDescent="0.25">
      <c r="A71" s="35"/>
      <c r="B71" s="36" t="s">
        <v>93</v>
      </c>
      <c r="C71" s="37" t="s">
        <v>38</v>
      </c>
      <c r="D71" s="38">
        <v>6</v>
      </c>
      <c r="E71" s="39"/>
      <c r="F71" s="39">
        <f t="shared" si="3"/>
        <v>0</v>
      </c>
    </row>
    <row r="72" spans="1:6" ht="15" x14ac:dyDescent="0.25">
      <c r="A72" s="45" t="s">
        <v>94</v>
      </c>
      <c r="B72" s="31" t="s">
        <v>95</v>
      </c>
      <c r="C72" s="32"/>
      <c r="D72" s="32"/>
      <c r="E72" s="34"/>
      <c r="F72" s="34"/>
    </row>
    <row r="73" spans="1:6" ht="30" x14ac:dyDescent="0.25">
      <c r="A73" s="70"/>
      <c r="B73" s="65" t="s">
        <v>96</v>
      </c>
      <c r="C73" s="71" t="s">
        <v>97</v>
      </c>
      <c r="D73" s="72">
        <v>15</v>
      </c>
      <c r="E73" s="73"/>
      <c r="F73" s="73">
        <f>D73*E73</f>
        <v>0</v>
      </c>
    </row>
    <row r="74" spans="1:6" ht="30" x14ac:dyDescent="0.25">
      <c r="A74" s="70"/>
      <c r="B74" s="65" t="s">
        <v>98</v>
      </c>
      <c r="C74" s="71" t="s">
        <v>38</v>
      </c>
      <c r="D74" s="72">
        <v>12</v>
      </c>
      <c r="E74" s="73"/>
      <c r="F74" s="73">
        <f>D74*E74</f>
        <v>0</v>
      </c>
    </row>
    <row r="75" spans="1:6" ht="15" x14ac:dyDescent="0.25">
      <c r="A75" s="45" t="s">
        <v>94</v>
      </c>
      <c r="B75" s="31" t="s">
        <v>99</v>
      </c>
      <c r="C75" s="32"/>
      <c r="D75" s="32"/>
      <c r="E75" s="34"/>
      <c r="F75" s="34"/>
    </row>
    <row r="76" spans="1:6" ht="15" x14ac:dyDescent="0.25">
      <c r="A76" s="70"/>
      <c r="B76" s="74" t="s">
        <v>100</v>
      </c>
      <c r="C76" s="71" t="s">
        <v>101</v>
      </c>
      <c r="D76" s="72">
        <v>15</v>
      </c>
      <c r="E76" s="73"/>
      <c r="F76" s="73">
        <f>D76*E76</f>
        <v>0</v>
      </c>
    </row>
    <row r="77" spans="1:6" ht="30" x14ac:dyDescent="0.25">
      <c r="A77" s="70"/>
      <c r="B77" s="65" t="s">
        <v>102</v>
      </c>
      <c r="C77" s="71" t="s">
        <v>103</v>
      </c>
      <c r="D77" s="72">
        <v>2</v>
      </c>
      <c r="E77" s="73"/>
      <c r="F77" s="73">
        <f>D77*E77</f>
        <v>0</v>
      </c>
    </row>
    <row r="78" spans="1:6" ht="15" x14ac:dyDescent="0.25">
      <c r="A78" s="70"/>
      <c r="B78" s="74" t="s">
        <v>104</v>
      </c>
      <c r="C78" s="71" t="s">
        <v>38</v>
      </c>
      <c r="D78" s="72">
        <v>2</v>
      </c>
      <c r="E78" s="73"/>
      <c r="F78" s="73">
        <f>D78*E78</f>
        <v>0</v>
      </c>
    </row>
    <row r="79" spans="1:6" ht="15" x14ac:dyDescent="0.25">
      <c r="A79" s="30" t="s">
        <v>49</v>
      </c>
      <c r="B79" s="31" t="s">
        <v>50</v>
      </c>
      <c r="C79" s="32"/>
      <c r="D79" s="32"/>
      <c r="E79" s="34"/>
      <c r="F79" s="34"/>
    </row>
    <row r="80" spans="1:6" ht="15" x14ac:dyDescent="0.25">
      <c r="A80" s="35"/>
      <c r="B80" s="36" t="s">
        <v>105</v>
      </c>
      <c r="C80" s="37" t="s">
        <v>38</v>
      </c>
      <c r="D80" s="38">
        <v>4</v>
      </c>
      <c r="E80" s="39"/>
      <c r="F80" s="39">
        <f t="shared" ref="F80:F84" si="4">D80*E80</f>
        <v>0</v>
      </c>
    </row>
    <row r="81" spans="1:6" ht="15" x14ac:dyDescent="0.25">
      <c r="A81" s="35"/>
      <c r="B81" s="36" t="s">
        <v>106</v>
      </c>
      <c r="C81" s="37" t="s">
        <v>38</v>
      </c>
      <c r="D81" s="38">
        <v>2</v>
      </c>
      <c r="E81" s="39"/>
      <c r="F81" s="39">
        <f t="shared" si="4"/>
        <v>0</v>
      </c>
    </row>
    <row r="82" spans="1:6" ht="30" x14ac:dyDescent="0.25">
      <c r="A82" s="35"/>
      <c r="B82" s="48" t="s">
        <v>107</v>
      </c>
      <c r="C82" s="37" t="s">
        <v>38</v>
      </c>
      <c r="D82" s="38">
        <v>2</v>
      </c>
      <c r="E82" s="39"/>
      <c r="F82" s="39">
        <f t="shared" si="4"/>
        <v>0</v>
      </c>
    </row>
    <row r="83" spans="1:6" ht="15" x14ac:dyDescent="0.25">
      <c r="A83" s="35"/>
      <c r="B83" s="36" t="s">
        <v>51</v>
      </c>
      <c r="C83" s="37" t="s">
        <v>38</v>
      </c>
      <c r="D83" s="38">
        <v>4</v>
      </c>
      <c r="E83" s="39"/>
      <c r="F83" s="39">
        <f t="shared" si="4"/>
        <v>0</v>
      </c>
    </row>
    <row r="84" spans="1:6" ht="15" x14ac:dyDescent="0.25">
      <c r="A84" s="35"/>
      <c r="B84" s="36" t="s">
        <v>53</v>
      </c>
      <c r="C84" s="37" t="s">
        <v>38</v>
      </c>
      <c r="D84" s="38">
        <v>4</v>
      </c>
      <c r="E84" s="39"/>
      <c r="F84" s="39">
        <f t="shared" si="4"/>
        <v>0</v>
      </c>
    </row>
    <row r="85" spans="1:6" ht="15" x14ac:dyDescent="0.25">
      <c r="A85" s="30" t="s">
        <v>54</v>
      </c>
      <c r="B85" s="31" t="s">
        <v>108</v>
      </c>
      <c r="C85" s="32"/>
      <c r="D85" s="33"/>
      <c r="E85" s="34"/>
      <c r="F85" s="34"/>
    </row>
    <row r="86" spans="1:6" ht="45" x14ac:dyDescent="0.2">
      <c r="A86" s="50"/>
      <c r="B86" s="51" t="s">
        <v>56</v>
      </c>
      <c r="C86" s="52" t="s">
        <v>38</v>
      </c>
      <c r="D86" s="75">
        <v>3</v>
      </c>
      <c r="E86" s="53"/>
      <c r="F86" s="53">
        <f>D86*E86</f>
        <v>0</v>
      </c>
    </row>
    <row r="87" spans="1:6" ht="25.5" customHeight="1" x14ac:dyDescent="0.2">
      <c r="A87" s="50"/>
      <c r="B87" s="54" t="s">
        <v>57</v>
      </c>
      <c r="C87" s="52" t="s">
        <v>38</v>
      </c>
      <c r="D87" s="75">
        <v>2</v>
      </c>
      <c r="E87" s="53"/>
      <c r="F87" s="53">
        <f>D87*E87</f>
        <v>0</v>
      </c>
    </row>
    <row r="88" spans="1:6" ht="30" x14ac:dyDescent="0.2">
      <c r="A88" s="50"/>
      <c r="B88" s="51" t="s">
        <v>58</v>
      </c>
      <c r="C88" s="52" t="s">
        <v>38</v>
      </c>
      <c r="D88" s="75">
        <v>2</v>
      </c>
      <c r="E88" s="53"/>
      <c r="F88" s="53">
        <f>D88*E88</f>
        <v>0</v>
      </c>
    </row>
    <row r="89" spans="1:6" ht="15" x14ac:dyDescent="0.25">
      <c r="A89" s="35"/>
      <c r="B89" s="36" t="s">
        <v>109</v>
      </c>
      <c r="C89" s="37" t="s">
        <v>38</v>
      </c>
      <c r="D89" s="38">
        <v>5</v>
      </c>
      <c r="E89" s="39"/>
      <c r="F89" s="39">
        <f t="shared" ref="F89:F91" si="5">D89*E89</f>
        <v>0</v>
      </c>
    </row>
    <row r="90" spans="1:6" ht="15" x14ac:dyDescent="0.25">
      <c r="A90" s="35"/>
      <c r="B90" s="36" t="s">
        <v>110</v>
      </c>
      <c r="C90" s="37" t="s">
        <v>38</v>
      </c>
      <c r="D90" s="38">
        <v>5</v>
      </c>
      <c r="E90" s="39"/>
      <c r="F90" s="39">
        <f t="shared" si="5"/>
        <v>0</v>
      </c>
    </row>
    <row r="91" spans="1:6" ht="30" x14ac:dyDescent="0.25">
      <c r="A91" s="35"/>
      <c r="B91" s="48" t="s">
        <v>111</v>
      </c>
      <c r="C91" s="37" t="s">
        <v>38</v>
      </c>
      <c r="D91" s="38">
        <v>2</v>
      </c>
      <c r="E91" s="39"/>
      <c r="F91" s="39">
        <f t="shared" si="5"/>
        <v>0</v>
      </c>
    </row>
    <row r="92" spans="1:6" ht="15" x14ac:dyDescent="0.25">
      <c r="A92" s="30" t="s">
        <v>112</v>
      </c>
      <c r="B92" s="31" t="s">
        <v>113</v>
      </c>
      <c r="C92" s="32"/>
      <c r="D92" s="33"/>
      <c r="E92" s="34"/>
      <c r="F92" s="34"/>
    </row>
    <row r="93" spans="1:6" ht="15" x14ac:dyDescent="0.25">
      <c r="A93" s="76"/>
      <c r="B93" s="77" t="s">
        <v>114</v>
      </c>
      <c r="C93" s="78" t="s">
        <v>97</v>
      </c>
      <c r="D93" s="79">
        <v>6</v>
      </c>
      <c r="E93" s="80"/>
      <c r="F93" s="80"/>
    </row>
    <row r="94" spans="1:6" ht="15" x14ac:dyDescent="0.25">
      <c r="A94" s="70"/>
      <c r="B94" s="74" t="s">
        <v>115</v>
      </c>
      <c r="C94" s="81" t="s">
        <v>38</v>
      </c>
      <c r="D94" s="82"/>
      <c r="E94" s="83"/>
      <c r="F94" s="83"/>
    </row>
    <row r="95" spans="1:6" ht="15" x14ac:dyDescent="0.25">
      <c r="A95" s="84"/>
      <c r="B95" s="85"/>
      <c r="C95" s="86" t="s">
        <v>116</v>
      </c>
      <c r="D95" s="86"/>
      <c r="E95" s="86"/>
      <c r="F95" s="39">
        <f>SUM(F12:F91)</f>
        <v>0</v>
      </c>
    </row>
    <row r="96" spans="1:6" x14ac:dyDescent="0.2">
      <c r="A96" s="87"/>
      <c r="B96" s="88"/>
      <c r="C96" s="86" t="s">
        <v>117</v>
      </c>
      <c r="D96" s="86"/>
      <c r="E96" s="86"/>
      <c r="F96" s="89">
        <f>F95*12%</f>
        <v>0</v>
      </c>
    </row>
    <row r="97" spans="1:6" x14ac:dyDescent="0.2">
      <c r="A97" s="87"/>
      <c r="B97" s="88"/>
      <c r="C97" s="86" t="s">
        <v>118</v>
      </c>
      <c r="D97" s="86"/>
      <c r="E97" s="86"/>
      <c r="F97" s="89">
        <f>+F95+F96</f>
        <v>0</v>
      </c>
    </row>
    <row r="99" spans="1:6" x14ac:dyDescent="0.2">
      <c r="C99" s="90"/>
    </row>
  </sheetData>
  <mergeCells count="3">
    <mergeCell ref="C95:E95"/>
    <mergeCell ref="C96:E96"/>
    <mergeCell ref="C97:E97"/>
  </mergeCells>
  <printOptions horizontalCentered="1"/>
  <pageMargins left="0.39370078740157483" right="0.39370078740157483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Arellano</dc:creator>
  <cp:lastModifiedBy>Veronica Arellano</cp:lastModifiedBy>
  <dcterms:created xsi:type="dcterms:W3CDTF">2022-03-09T17:32:52Z</dcterms:created>
  <dcterms:modified xsi:type="dcterms:W3CDTF">2022-03-09T17:33:30Z</dcterms:modified>
</cp:coreProperties>
</file>