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arellano\Documents\DIAGNOSTICOS WASH\DOCUMENTOS CONCURSO REHABILITACION\DOCUMENTOS REHABILITACION QUITO\RUBROS Y CANTIDADES\U.E. Consejo Provincial\"/>
    </mc:Choice>
  </mc:AlternateContent>
  <xr:revisionPtr revIDLastSave="0" documentId="8_{CA5D1251-B13F-41C8-9FB1-0D8A9D2A9579}" xr6:coauthVersionLast="36" xr6:coauthVersionMax="36" xr10:uidLastSave="{00000000-0000-0000-0000-000000000000}"/>
  <bookViews>
    <workbookView xWindow="0" yWindow="0" windowWidth="20490" windowHeight="7545" xr2:uid="{F56AB369-84F8-4571-B2BF-EEA46F5A523A}"/>
  </bookViews>
  <sheets>
    <sheet name="Ofer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F91" i="1"/>
  <c r="D90" i="1"/>
  <c r="F90" i="1" s="1"/>
  <c r="F89" i="1"/>
  <c r="D89" i="1"/>
  <c r="F88" i="1"/>
  <c r="F86" i="1"/>
  <c r="F85" i="1"/>
  <c r="F84" i="1"/>
  <c r="F82" i="1"/>
  <c r="F81" i="1"/>
  <c r="F80" i="1"/>
  <c r="F78" i="1"/>
  <c r="F77" i="1"/>
  <c r="F76" i="1"/>
  <c r="F75" i="1"/>
  <c r="F74" i="1"/>
  <c r="F73" i="1"/>
  <c r="F71" i="1"/>
  <c r="F70" i="1"/>
  <c r="F68" i="1"/>
  <c r="D68" i="1"/>
  <c r="F67" i="1"/>
  <c r="F64" i="1"/>
  <c r="F63" i="1"/>
  <c r="F62" i="1"/>
  <c r="F61" i="1"/>
  <c r="F60" i="1"/>
  <c r="F58" i="1"/>
  <c r="F57" i="1"/>
  <c r="F56" i="1"/>
  <c r="F54" i="1"/>
  <c r="F53" i="1"/>
  <c r="F52" i="1"/>
  <c r="F51" i="1"/>
  <c r="F50" i="1"/>
  <c r="F48" i="1"/>
  <c r="D46" i="1"/>
  <c r="F46" i="1" s="1"/>
  <c r="F45" i="1"/>
  <c r="F44" i="1"/>
  <c r="D43" i="1"/>
  <c r="F43" i="1" s="1"/>
  <c r="F42" i="1"/>
  <c r="D42" i="1"/>
  <c r="F41" i="1"/>
  <c r="F38" i="1"/>
  <c r="F37" i="1"/>
  <c r="F36" i="1"/>
  <c r="F34" i="1"/>
  <c r="F33" i="1"/>
  <c r="F32" i="1"/>
  <c r="F30" i="1"/>
  <c r="F29" i="1"/>
  <c r="F28" i="1"/>
  <c r="F27" i="1"/>
  <c r="F26" i="1"/>
  <c r="F25" i="1"/>
  <c r="F23" i="1"/>
  <c r="F22" i="1"/>
  <c r="F20" i="1"/>
  <c r="F19" i="1"/>
  <c r="D18" i="1"/>
  <c r="F18" i="1" s="1"/>
  <c r="F17" i="1"/>
  <c r="F16" i="1"/>
  <c r="F14" i="1"/>
  <c r="F99" i="1" l="1"/>
  <c r="F100" i="1" l="1"/>
  <c r="F101" i="1" s="1"/>
</calcChain>
</file>

<file path=xl/sharedStrings.xml><?xml version="1.0" encoding="utf-8"?>
<sst xmlns="http://schemas.openxmlformats.org/spreadsheetml/2006/main" count="194" uniqueCount="86">
  <si>
    <t>Proyecto:</t>
  </si>
  <si>
    <t xml:space="preserve">Escuelas seguras para todos </t>
  </si>
  <si>
    <t>Código:</t>
  </si>
  <si>
    <t>EC05322-1</t>
  </si>
  <si>
    <t>Establecimiento:</t>
  </si>
  <si>
    <t>Unidad Educativa Consejo Provincial</t>
  </si>
  <si>
    <t>Tipo:</t>
  </si>
  <si>
    <t>Educación</t>
  </si>
  <si>
    <t>Su logo aquí.</t>
  </si>
  <si>
    <t>Provincia:</t>
  </si>
  <si>
    <t>Pichincha</t>
  </si>
  <si>
    <t>Cantón:</t>
  </si>
  <si>
    <t>Quito</t>
  </si>
  <si>
    <t>Parroquia:</t>
  </si>
  <si>
    <t>San Bartolo</t>
  </si>
  <si>
    <t>Fecha elab.:</t>
  </si>
  <si>
    <t>Responsable:</t>
  </si>
  <si>
    <t>N°</t>
  </si>
  <si>
    <t>Rubro</t>
  </si>
  <si>
    <t>Unidad</t>
  </si>
  <si>
    <t>Cantidad</t>
  </si>
  <si>
    <t>Costo Unitario</t>
  </si>
  <si>
    <t>Costo Total</t>
  </si>
  <si>
    <t>Baterías sanitarias sección básica 2</t>
  </si>
  <si>
    <t>EM</t>
  </si>
  <si>
    <t>Enlucidos y masillados</t>
  </si>
  <si>
    <t xml:space="preserve">Masillado en losa­ + Impermebilizante, E= 3 CM, Mortero 1:3 </t>
  </si>
  <si>
    <t>m2</t>
  </si>
  <si>
    <t>RE</t>
  </si>
  <si>
    <t>Recubrimientos</t>
  </si>
  <si>
    <t>Emporado de cerámica</t>
  </si>
  <si>
    <t>Empaste exterior</t>
  </si>
  <si>
    <t>Pintura caucho interior, Látex vinil acrílico</t>
  </si>
  <si>
    <t>Pintura caucho exterior, Látex vinil acrílico</t>
  </si>
  <si>
    <t>Retiro de pisos de cerámica</t>
  </si>
  <si>
    <t>CA</t>
  </si>
  <si>
    <t>Carpintería madera, metálica y vidrio</t>
  </si>
  <si>
    <t>Rehabilitación de puertas de unidades sanitarias existentes</t>
  </si>
  <si>
    <t>u</t>
  </si>
  <si>
    <t>Divisiones de privacidad para urinarios</t>
  </si>
  <si>
    <t>AS</t>
  </si>
  <si>
    <t>Aparatos sanitarios</t>
  </si>
  <si>
    <t>Reposición de inodoro de tanque bajo para adultos</t>
  </si>
  <si>
    <t>Reposición de herraje en inodoro existente</t>
  </si>
  <si>
    <t>Reposición de tapa del tanque en inodoro existente</t>
  </si>
  <si>
    <t>Corrección de fugas en aparatos sanitarios existentes</t>
  </si>
  <si>
    <t>Reposición de asiento en inodoro existente de adulto</t>
  </si>
  <si>
    <t>Reposición de válvula temporizada en urinario existente</t>
  </si>
  <si>
    <t>IE</t>
  </si>
  <si>
    <t>Instalaciones eléctricas</t>
  </si>
  <si>
    <t>Reposición de boquilla</t>
  </si>
  <si>
    <t>Reposición de interruptor simple</t>
  </si>
  <si>
    <t>Reposición de foco LED 12W</t>
  </si>
  <si>
    <t>IH</t>
  </si>
  <si>
    <t>Insumos higiene</t>
  </si>
  <si>
    <t>Dispensador manual de pared de uso institucional para jabón líquido o alcohol gel</t>
  </si>
  <si>
    <t>Dispensador de papel higiénico de pared de uso institucional</t>
  </si>
  <si>
    <t>Dispensador de toallas de manos desechables de uso institucional</t>
  </si>
  <si>
    <t>Baterías sanitarias sección inicial 1</t>
  </si>
  <si>
    <t>Cerámica de pared</t>
  </si>
  <si>
    <t>Cerámica nacional para pisos 30x30</t>
  </si>
  <si>
    <t>Reposición de flauta en urinario de pared existente</t>
  </si>
  <si>
    <t>m</t>
  </si>
  <si>
    <t>Reposición de rejilla en sumidero de piso existente</t>
  </si>
  <si>
    <t>Rótulo de baño de mujeres/niñas</t>
  </si>
  <si>
    <t>Rótulo de baño de hombre/niños</t>
  </si>
  <si>
    <t>Baterías sanitarias sección inicial 2</t>
  </si>
  <si>
    <t>Pintura interior</t>
  </si>
  <si>
    <t>Reposición de inodoro de tanque bajo para niñas y niños pequeños</t>
  </si>
  <si>
    <t>Reposición de sifón de desagüe con sumidero en lavabo existente</t>
  </si>
  <si>
    <t>Conexión sistema  de agua potable a bomba - cisterna</t>
  </si>
  <si>
    <t>Replanteo y nivelación con equipo topográfico</t>
  </si>
  <si>
    <t>Rotura de pavimento asfáltico e=5 cm con cortadora de asfalto</t>
  </si>
  <si>
    <t>Desbanque manual</t>
  </si>
  <si>
    <t>m3</t>
  </si>
  <si>
    <t>Relleno compactado con suelo natural</t>
  </si>
  <si>
    <t xml:space="preserve">Tubería pvc 1/2" roscable agua fría,inc. Accesorios  </t>
  </si>
  <si>
    <t xml:space="preserve">Válvula CHECK 1/2" TIPO RW </t>
  </si>
  <si>
    <t>Reposición de sistema hidroneumático completo (con bomba de 2HP)</t>
  </si>
  <si>
    <t>Cisterna con tanque de polietileno de 1200L enterrado</t>
  </si>
  <si>
    <t>Excavación manual</t>
  </si>
  <si>
    <t>Cuarto de bombeo</t>
  </si>
  <si>
    <t>glb</t>
  </si>
  <si>
    <t xml:space="preserve">Subtotal </t>
  </si>
  <si>
    <t>IVA 12%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</si>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</sst>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 [$$-300A]* #,##0.00_ ;_ [$$-300A]* \-#,##0.00_ ;_ [$$-300A]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</font>
    <font>
      <sz val="10"/>
      <color theme="1"/>
      <name val="Calibri Light"/>
      <family val="2"/>
    </font>
    <font>
      <b/>
      <u/>
      <sz val="12"/>
      <color theme="4" tint="-0.499984740745262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 style="thin">
        <color theme="2" tint="-0.34998626667073579"/>
      </bottom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44" fontId="3" fillId="0" borderId="3" xfId="1" applyFont="1" applyBorder="1" applyAlignment="1"/>
    <xf numFmtId="44" fontId="3" fillId="0" borderId="2" xfId="1" applyFont="1" applyBorder="1" applyAlignment="1"/>
    <xf numFmtId="0" fontId="3" fillId="0" borderId="0" xfId="0" applyFont="1"/>
    <xf numFmtId="0" fontId="2" fillId="0" borderId="4" xfId="0" applyFont="1" applyBorder="1" applyAlignment="1">
      <alignment horizontal="right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44" fontId="3" fillId="0" borderId="0" xfId="1" applyFont="1" applyBorder="1" applyAlignment="1"/>
    <xf numFmtId="44" fontId="3" fillId="0" borderId="5" xfId="1" applyFont="1" applyBorder="1" applyAlignment="1"/>
    <xf numFmtId="15" fontId="3" fillId="0" borderId="5" xfId="0" applyNumberFormat="1" applyFont="1" applyBorder="1" applyAlignment="1"/>
    <xf numFmtId="0" fontId="2" fillId="0" borderId="6" xfId="0" applyFont="1" applyBorder="1" applyAlignment="1">
      <alignment horizontal="right"/>
    </xf>
    <xf numFmtId="0" fontId="3" fillId="0" borderId="7" xfId="0" applyFont="1" applyBorder="1" applyAlignment="1"/>
    <xf numFmtId="0" fontId="3" fillId="0" borderId="6" xfId="0" applyFont="1" applyBorder="1" applyAlignment="1"/>
    <xf numFmtId="0" fontId="3" fillId="0" borderId="8" xfId="0" applyFont="1" applyBorder="1" applyAlignment="1"/>
    <xf numFmtId="44" fontId="3" fillId="0" borderId="8" xfId="1" applyFont="1" applyBorder="1" applyAlignment="1"/>
    <xf numFmtId="44" fontId="3" fillId="0" borderId="7" xfId="1" applyFont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4" fontId="5" fillId="0" borderId="9" xfId="1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164" fontId="8" fillId="0" borderId="9" xfId="0" applyNumberFormat="1" applyFont="1" applyBorder="1" applyAlignment="1">
      <alignment horizontal="right"/>
    </xf>
    <xf numFmtId="16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DB5B-A7CE-4596-B906-7802BFDE253B}">
  <dimension ref="A1:F103"/>
  <sheetViews>
    <sheetView tabSelected="1" view="pageLayout" zoomScaleNormal="100" workbookViewId="0">
      <selection activeCell="B65" sqref="B65"/>
    </sheetView>
  </sheetViews>
  <sheetFormatPr baseColWidth="10" defaultRowHeight="12.75" x14ac:dyDescent="0.2"/>
  <cols>
    <col min="1" max="1" width="12.28515625" style="7" customWidth="1"/>
    <col min="2" max="2" width="38.7109375" style="7" customWidth="1"/>
    <col min="3" max="3" width="10.7109375" style="7" customWidth="1"/>
    <col min="4" max="4" width="10.42578125" style="7" customWidth="1"/>
    <col min="5" max="5" width="10.28515625" style="7" customWidth="1"/>
    <col min="6" max="6" width="15.42578125" style="7" bestFit="1" customWidth="1"/>
    <col min="7" max="16384" width="11.42578125" style="7"/>
  </cols>
  <sheetData>
    <row r="1" spans="1:6" x14ac:dyDescent="0.2">
      <c r="A1" s="1" t="s">
        <v>0</v>
      </c>
      <c r="B1" s="2" t="s">
        <v>1</v>
      </c>
      <c r="C1" s="3"/>
      <c r="D1" s="4"/>
      <c r="E1" s="5"/>
      <c r="F1" s="6"/>
    </row>
    <row r="2" spans="1:6" x14ac:dyDescent="0.2">
      <c r="A2" s="8" t="s">
        <v>2</v>
      </c>
      <c r="B2" s="9" t="s">
        <v>3</v>
      </c>
      <c r="C2" s="10"/>
      <c r="D2" s="11"/>
      <c r="E2" s="12"/>
      <c r="F2" s="13"/>
    </row>
    <row r="3" spans="1:6" x14ac:dyDescent="0.2">
      <c r="A3" s="8" t="s">
        <v>4</v>
      </c>
      <c r="B3" s="9" t="s">
        <v>5</v>
      </c>
      <c r="C3" s="10"/>
      <c r="D3" s="11"/>
      <c r="E3" s="12"/>
      <c r="F3" s="13"/>
    </row>
    <row r="4" spans="1:6" x14ac:dyDescent="0.2">
      <c r="A4" s="8" t="s">
        <v>6</v>
      </c>
      <c r="B4" s="9" t="s">
        <v>7</v>
      </c>
      <c r="C4" s="10"/>
      <c r="D4" s="11" t="s">
        <v>8</v>
      </c>
      <c r="E4" s="12"/>
      <c r="F4" s="13"/>
    </row>
    <row r="5" spans="1:6" x14ac:dyDescent="0.2">
      <c r="A5" s="8" t="s">
        <v>9</v>
      </c>
      <c r="B5" s="9" t="s">
        <v>10</v>
      </c>
      <c r="C5" s="10"/>
      <c r="D5" s="11"/>
      <c r="E5" s="12"/>
      <c r="F5" s="13"/>
    </row>
    <row r="6" spans="1:6" x14ac:dyDescent="0.2">
      <c r="A6" s="8" t="s">
        <v>11</v>
      </c>
      <c r="B6" s="9" t="s">
        <v>12</v>
      </c>
      <c r="C6" s="10"/>
      <c r="D6" s="11"/>
      <c r="E6" s="12"/>
      <c r="F6" s="13"/>
    </row>
    <row r="7" spans="1:6" x14ac:dyDescent="0.2">
      <c r="A7" s="8" t="s">
        <v>13</v>
      </c>
      <c r="B7" s="9" t="s">
        <v>14</v>
      </c>
      <c r="C7" s="10"/>
      <c r="D7" s="11"/>
      <c r="E7" s="12"/>
      <c r="F7" s="13"/>
    </row>
    <row r="8" spans="1:6" x14ac:dyDescent="0.2">
      <c r="A8" s="8" t="s">
        <v>15</v>
      </c>
      <c r="B8" s="14"/>
      <c r="C8" s="10"/>
      <c r="D8" s="11"/>
      <c r="E8" s="12"/>
      <c r="F8" s="13"/>
    </row>
    <row r="9" spans="1:6" x14ac:dyDescent="0.2">
      <c r="A9" s="15" t="s">
        <v>16</v>
      </c>
      <c r="B9" s="16"/>
      <c r="C9" s="17"/>
      <c r="D9" s="18"/>
      <c r="E9" s="19"/>
      <c r="F9" s="20"/>
    </row>
    <row r="11" spans="1:6" ht="25.5" x14ac:dyDescent="0.2">
      <c r="A11" s="21" t="s">
        <v>17</v>
      </c>
      <c r="B11" s="22" t="s">
        <v>18</v>
      </c>
      <c r="C11" s="23" t="s">
        <v>19</v>
      </c>
      <c r="D11" s="23" t="s">
        <v>20</v>
      </c>
      <c r="E11" s="24" t="s">
        <v>21</v>
      </c>
      <c r="F11" s="24" t="s">
        <v>22</v>
      </c>
    </row>
    <row r="12" spans="1:6" ht="22.5" customHeight="1" x14ac:dyDescent="0.2">
      <c r="A12" s="25"/>
      <c r="B12" s="26" t="s">
        <v>23</v>
      </c>
      <c r="C12" s="27"/>
      <c r="D12" s="27"/>
      <c r="E12" s="28"/>
      <c r="F12" s="28"/>
    </row>
    <row r="13" spans="1:6" x14ac:dyDescent="0.2">
      <c r="A13" s="29" t="s">
        <v>24</v>
      </c>
      <c r="B13" s="30" t="s">
        <v>25</v>
      </c>
      <c r="C13" s="31"/>
      <c r="D13" s="32"/>
      <c r="E13" s="33"/>
      <c r="F13" s="33"/>
    </row>
    <row r="14" spans="1:6" ht="25.5" x14ac:dyDescent="0.2">
      <c r="A14" s="34"/>
      <c r="B14" s="35" t="s">
        <v>26</v>
      </c>
      <c r="C14" s="36" t="s">
        <v>27</v>
      </c>
      <c r="D14" s="37">
        <v>30.27</v>
      </c>
      <c r="E14" s="38"/>
      <c r="F14" s="38">
        <f>D14*E14</f>
        <v>0</v>
      </c>
    </row>
    <row r="15" spans="1:6" x14ac:dyDescent="0.2">
      <c r="A15" s="29" t="s">
        <v>28</v>
      </c>
      <c r="B15" s="30" t="s">
        <v>29</v>
      </c>
      <c r="C15" s="31"/>
      <c r="D15" s="31"/>
      <c r="E15" s="33"/>
      <c r="F15" s="33"/>
    </row>
    <row r="16" spans="1:6" x14ac:dyDescent="0.2">
      <c r="A16" s="34"/>
      <c r="B16" s="39" t="s">
        <v>30</v>
      </c>
      <c r="C16" s="36" t="s">
        <v>27</v>
      </c>
      <c r="D16" s="37">
        <v>30.27</v>
      </c>
      <c r="E16" s="38"/>
      <c r="F16" s="38">
        <f t="shared" ref="F16:F20" si="0">D16*E16</f>
        <v>0</v>
      </c>
    </row>
    <row r="17" spans="1:6" x14ac:dyDescent="0.2">
      <c r="A17" s="34"/>
      <c r="B17" s="39" t="s">
        <v>31</v>
      </c>
      <c r="C17" s="36" t="s">
        <v>27</v>
      </c>
      <c r="D17" s="37">
        <v>26.27</v>
      </c>
      <c r="E17" s="38"/>
      <c r="F17" s="38">
        <f t="shared" si="0"/>
        <v>0</v>
      </c>
    </row>
    <row r="18" spans="1:6" x14ac:dyDescent="0.2">
      <c r="A18" s="34"/>
      <c r="B18" s="39" t="s">
        <v>32</v>
      </c>
      <c r="C18" s="36" t="s">
        <v>27</v>
      </c>
      <c r="D18" s="37">
        <f>50.27/4</f>
        <v>12.567500000000001</v>
      </c>
      <c r="E18" s="38"/>
      <c r="F18" s="38">
        <f t="shared" si="0"/>
        <v>0</v>
      </c>
    </row>
    <row r="19" spans="1:6" x14ac:dyDescent="0.2">
      <c r="A19" s="34"/>
      <c r="B19" s="39" t="s">
        <v>33</v>
      </c>
      <c r="C19" s="36" t="s">
        <v>27</v>
      </c>
      <c r="D19" s="36">
        <v>40.270000000000003</v>
      </c>
      <c r="E19" s="38"/>
      <c r="F19" s="38">
        <f t="shared" si="0"/>
        <v>0</v>
      </c>
    </row>
    <row r="20" spans="1:6" x14ac:dyDescent="0.2">
      <c r="A20" s="34"/>
      <c r="B20" s="39" t="s">
        <v>34</v>
      </c>
      <c r="C20" s="36" t="s">
        <v>27</v>
      </c>
      <c r="D20" s="37">
        <v>1.5</v>
      </c>
      <c r="E20" s="38"/>
      <c r="F20" s="38">
        <f t="shared" si="0"/>
        <v>0</v>
      </c>
    </row>
    <row r="21" spans="1:6" x14ac:dyDescent="0.2">
      <c r="A21" s="29" t="s">
        <v>35</v>
      </c>
      <c r="B21" s="30" t="s">
        <v>36</v>
      </c>
      <c r="C21" s="31"/>
      <c r="D21" s="31"/>
      <c r="E21" s="33"/>
      <c r="F21" s="33"/>
    </row>
    <row r="22" spans="1:6" s="44" customFormat="1" ht="25.5" x14ac:dyDescent="0.25">
      <c r="A22" s="40"/>
      <c r="B22" s="41" t="s">
        <v>37</v>
      </c>
      <c r="C22" s="40" t="s">
        <v>38</v>
      </c>
      <c r="D22" s="42">
        <v>9</v>
      </c>
      <c r="E22" s="43"/>
      <c r="F22" s="43">
        <f>D22*E22</f>
        <v>0</v>
      </c>
    </row>
    <row r="23" spans="1:6" x14ac:dyDescent="0.2">
      <c r="A23" s="36"/>
      <c r="B23" s="39" t="s">
        <v>39</v>
      </c>
      <c r="C23" s="36" t="s">
        <v>27</v>
      </c>
      <c r="D23" s="37">
        <v>3.84</v>
      </c>
      <c r="E23" s="38"/>
      <c r="F23" s="38">
        <f>D23*E23</f>
        <v>0</v>
      </c>
    </row>
    <row r="24" spans="1:6" x14ac:dyDescent="0.2">
      <c r="A24" s="29" t="s">
        <v>40</v>
      </c>
      <c r="B24" s="30" t="s">
        <v>41</v>
      </c>
      <c r="C24" s="31"/>
      <c r="D24" s="31"/>
      <c r="E24" s="33"/>
      <c r="F24" s="33"/>
    </row>
    <row r="25" spans="1:6" x14ac:dyDescent="0.2">
      <c r="A25" s="36"/>
      <c r="B25" s="45" t="s">
        <v>42</v>
      </c>
      <c r="C25" s="46" t="s">
        <v>38</v>
      </c>
      <c r="D25" s="47">
        <v>3</v>
      </c>
      <c r="E25" s="48"/>
      <c r="F25" s="38">
        <f t="shared" ref="F25:F30" si="1">D25*E25</f>
        <v>0</v>
      </c>
    </row>
    <row r="26" spans="1:6" x14ac:dyDescent="0.2">
      <c r="A26" s="36"/>
      <c r="B26" s="39" t="s">
        <v>43</v>
      </c>
      <c r="C26" s="36" t="s">
        <v>38</v>
      </c>
      <c r="D26" s="37">
        <v>6</v>
      </c>
      <c r="E26" s="38"/>
      <c r="F26" s="38">
        <f t="shared" si="1"/>
        <v>0</v>
      </c>
    </row>
    <row r="27" spans="1:6" x14ac:dyDescent="0.2">
      <c r="A27" s="34"/>
      <c r="B27" s="39" t="s">
        <v>44</v>
      </c>
      <c r="C27" s="36" t="s">
        <v>38</v>
      </c>
      <c r="D27" s="37">
        <v>2</v>
      </c>
      <c r="E27" s="38"/>
      <c r="F27" s="38">
        <f t="shared" si="1"/>
        <v>0</v>
      </c>
    </row>
    <row r="28" spans="1:6" x14ac:dyDescent="0.2">
      <c r="A28" s="34"/>
      <c r="B28" s="39" t="s">
        <v>45</v>
      </c>
      <c r="C28" s="36" t="s">
        <v>38</v>
      </c>
      <c r="D28" s="37">
        <v>5</v>
      </c>
      <c r="E28" s="38"/>
      <c r="F28" s="38">
        <f t="shared" si="1"/>
        <v>0</v>
      </c>
    </row>
    <row r="29" spans="1:6" x14ac:dyDescent="0.2">
      <c r="A29" s="34"/>
      <c r="B29" s="39" t="s">
        <v>46</v>
      </c>
      <c r="C29" s="36" t="s">
        <v>38</v>
      </c>
      <c r="D29" s="37">
        <v>15</v>
      </c>
      <c r="E29" s="38"/>
      <c r="F29" s="38">
        <f t="shared" si="1"/>
        <v>0</v>
      </c>
    </row>
    <row r="30" spans="1:6" ht="25.5" x14ac:dyDescent="0.2">
      <c r="A30" s="34"/>
      <c r="B30" s="35" t="s">
        <v>47</v>
      </c>
      <c r="C30" s="36" t="s">
        <v>38</v>
      </c>
      <c r="D30" s="37">
        <v>2</v>
      </c>
      <c r="E30" s="38"/>
      <c r="F30" s="38">
        <f t="shared" si="1"/>
        <v>0</v>
      </c>
    </row>
    <row r="31" spans="1:6" x14ac:dyDescent="0.2">
      <c r="A31" s="29" t="s">
        <v>48</v>
      </c>
      <c r="B31" s="30" t="s">
        <v>49</v>
      </c>
      <c r="C31" s="31"/>
      <c r="D31" s="31"/>
      <c r="E31" s="33"/>
      <c r="F31" s="33"/>
    </row>
    <row r="32" spans="1:6" x14ac:dyDescent="0.2">
      <c r="A32" s="34"/>
      <c r="B32" s="39" t="s">
        <v>50</v>
      </c>
      <c r="C32" s="36" t="s">
        <v>38</v>
      </c>
      <c r="D32" s="36">
        <v>10</v>
      </c>
      <c r="E32" s="38"/>
      <c r="F32" s="38">
        <f>D32*E32</f>
        <v>0</v>
      </c>
    </row>
    <row r="33" spans="1:6" x14ac:dyDescent="0.2">
      <c r="A33" s="34"/>
      <c r="B33" s="39" t="s">
        <v>51</v>
      </c>
      <c r="C33" s="36" t="s">
        <v>38</v>
      </c>
      <c r="D33" s="36">
        <v>2</v>
      </c>
      <c r="E33" s="38"/>
      <c r="F33" s="38">
        <f>D33*E33</f>
        <v>0</v>
      </c>
    </row>
    <row r="34" spans="1:6" x14ac:dyDescent="0.2">
      <c r="A34" s="34"/>
      <c r="B34" s="39" t="s">
        <v>52</v>
      </c>
      <c r="C34" s="36" t="s">
        <v>38</v>
      </c>
      <c r="D34" s="36">
        <v>10</v>
      </c>
      <c r="E34" s="38"/>
      <c r="F34" s="38">
        <f>D34*E34</f>
        <v>0</v>
      </c>
    </row>
    <row r="35" spans="1:6" x14ac:dyDescent="0.2">
      <c r="A35" s="29" t="s">
        <v>53</v>
      </c>
      <c r="B35" s="30" t="s">
        <v>54</v>
      </c>
      <c r="C35" s="31"/>
      <c r="D35" s="31"/>
      <c r="E35" s="33"/>
      <c r="F35" s="33"/>
    </row>
    <row r="36" spans="1:6" ht="25.5" x14ac:dyDescent="0.2">
      <c r="A36" s="49"/>
      <c r="B36" s="41" t="s">
        <v>55</v>
      </c>
      <c r="C36" s="40" t="s">
        <v>38</v>
      </c>
      <c r="D36" s="40">
        <v>2</v>
      </c>
      <c r="E36" s="43"/>
      <c r="F36" s="43">
        <f>D36*E36</f>
        <v>0</v>
      </c>
    </row>
    <row r="37" spans="1:6" ht="25.5" x14ac:dyDescent="0.2">
      <c r="A37" s="49"/>
      <c r="B37" s="41" t="s">
        <v>56</v>
      </c>
      <c r="C37" s="40" t="s">
        <v>38</v>
      </c>
      <c r="D37" s="40">
        <v>2</v>
      </c>
      <c r="E37" s="43"/>
      <c r="F37" s="43">
        <f>D37*E37</f>
        <v>0</v>
      </c>
    </row>
    <row r="38" spans="1:6" ht="25.5" x14ac:dyDescent="0.2">
      <c r="A38" s="49"/>
      <c r="B38" s="41" t="s">
        <v>57</v>
      </c>
      <c r="C38" s="40" t="s">
        <v>38</v>
      </c>
      <c r="D38" s="40">
        <v>2</v>
      </c>
      <c r="E38" s="43"/>
      <c r="F38" s="43">
        <f>D38*E38</f>
        <v>0</v>
      </c>
    </row>
    <row r="39" spans="1:6" ht="22.5" customHeight="1" x14ac:dyDescent="0.2">
      <c r="A39" s="25"/>
      <c r="B39" s="26" t="s">
        <v>58</v>
      </c>
      <c r="C39" s="27"/>
      <c r="D39" s="27"/>
      <c r="E39" s="28"/>
      <c r="F39" s="28"/>
    </row>
    <row r="40" spans="1:6" x14ac:dyDescent="0.2">
      <c r="A40" s="29" t="s">
        <v>28</v>
      </c>
      <c r="B40" s="30" t="s">
        <v>29</v>
      </c>
      <c r="C40" s="31"/>
      <c r="D40" s="31"/>
      <c r="E40" s="33"/>
      <c r="F40" s="33"/>
    </row>
    <row r="41" spans="1:6" x14ac:dyDescent="0.2">
      <c r="A41" s="34"/>
      <c r="B41" s="39" t="s">
        <v>30</v>
      </c>
      <c r="C41" s="36" t="s">
        <v>27</v>
      </c>
      <c r="D41" s="37">
        <v>25.54</v>
      </c>
      <c r="E41" s="38"/>
      <c r="F41" s="38">
        <f t="shared" ref="F41:F46" si="2">D41*E41</f>
        <v>0</v>
      </c>
    </row>
    <row r="42" spans="1:6" x14ac:dyDescent="0.2">
      <c r="A42" s="34"/>
      <c r="B42" s="39" t="s">
        <v>59</v>
      </c>
      <c r="C42" s="36" t="s">
        <v>27</v>
      </c>
      <c r="D42" s="37">
        <f>75.87/3</f>
        <v>25.290000000000003</v>
      </c>
      <c r="E42" s="38"/>
      <c r="F42" s="38">
        <f t="shared" si="2"/>
        <v>0</v>
      </c>
    </row>
    <row r="43" spans="1:6" x14ac:dyDescent="0.2">
      <c r="A43" s="34"/>
      <c r="B43" s="39" t="s">
        <v>32</v>
      </c>
      <c r="C43" s="36" t="s">
        <v>27</v>
      </c>
      <c r="D43" s="37">
        <f>55.97/2</f>
        <v>27.984999999999999</v>
      </c>
      <c r="E43" s="38"/>
      <c r="F43" s="38">
        <f t="shared" si="2"/>
        <v>0</v>
      </c>
    </row>
    <row r="44" spans="1:6" x14ac:dyDescent="0.2">
      <c r="A44" s="34"/>
      <c r="B44" s="39" t="s">
        <v>33</v>
      </c>
      <c r="C44" s="36" t="s">
        <v>27</v>
      </c>
      <c r="D44" s="36">
        <v>40.270000000000003</v>
      </c>
      <c r="E44" s="38"/>
      <c r="F44" s="38">
        <f t="shared" si="2"/>
        <v>0</v>
      </c>
    </row>
    <row r="45" spans="1:6" x14ac:dyDescent="0.2">
      <c r="A45" s="34"/>
      <c r="B45" s="39" t="s">
        <v>34</v>
      </c>
      <c r="C45" s="36" t="s">
        <v>27</v>
      </c>
      <c r="D45" s="37">
        <v>55.97</v>
      </c>
      <c r="E45" s="38"/>
      <c r="F45" s="38">
        <f t="shared" si="2"/>
        <v>0</v>
      </c>
    </row>
    <row r="46" spans="1:6" x14ac:dyDescent="0.2">
      <c r="A46" s="34"/>
      <c r="B46" s="39" t="s">
        <v>60</v>
      </c>
      <c r="C46" s="36" t="s">
        <v>27</v>
      </c>
      <c r="D46" s="37">
        <f>55.97/2</f>
        <v>27.984999999999999</v>
      </c>
      <c r="E46" s="38"/>
      <c r="F46" s="38">
        <f t="shared" si="2"/>
        <v>0</v>
      </c>
    </row>
    <row r="47" spans="1:6" x14ac:dyDescent="0.2">
      <c r="A47" s="29" t="s">
        <v>35</v>
      </c>
      <c r="B47" s="30" t="s">
        <v>36</v>
      </c>
      <c r="C47" s="31"/>
      <c r="D47" s="31"/>
      <c r="E47" s="33"/>
      <c r="F47" s="33"/>
    </row>
    <row r="48" spans="1:6" s="44" customFormat="1" ht="25.5" x14ac:dyDescent="0.25">
      <c r="A48" s="40"/>
      <c r="B48" s="41" t="s">
        <v>37</v>
      </c>
      <c r="C48" s="40" t="s">
        <v>38</v>
      </c>
      <c r="D48" s="42">
        <v>4</v>
      </c>
      <c r="E48" s="43"/>
      <c r="F48" s="43">
        <f>D48*E48</f>
        <v>0</v>
      </c>
    </row>
    <row r="49" spans="1:6" x14ac:dyDescent="0.2">
      <c r="A49" s="29" t="s">
        <v>40</v>
      </c>
      <c r="B49" s="30" t="s">
        <v>41</v>
      </c>
      <c r="C49" s="31"/>
      <c r="D49" s="31"/>
      <c r="E49" s="33"/>
      <c r="F49" s="33"/>
    </row>
    <row r="50" spans="1:6" x14ac:dyDescent="0.2">
      <c r="A50" s="36"/>
      <c r="B50" s="39" t="s">
        <v>43</v>
      </c>
      <c r="C50" s="36" t="s">
        <v>38</v>
      </c>
      <c r="D50" s="37">
        <v>2</v>
      </c>
      <c r="E50" s="38"/>
      <c r="F50" s="38">
        <f t="shared" ref="F50:F54" si="3">D50*E50</f>
        <v>0</v>
      </c>
    </row>
    <row r="51" spans="1:6" x14ac:dyDescent="0.2">
      <c r="A51" s="34"/>
      <c r="B51" s="39" t="s">
        <v>45</v>
      </c>
      <c r="C51" s="36" t="s">
        <v>38</v>
      </c>
      <c r="D51" s="37">
        <v>4</v>
      </c>
      <c r="E51" s="38"/>
      <c r="F51" s="38">
        <f t="shared" si="3"/>
        <v>0</v>
      </c>
    </row>
    <row r="52" spans="1:6" x14ac:dyDescent="0.2">
      <c r="A52" s="34"/>
      <c r="B52" s="39" t="s">
        <v>46</v>
      </c>
      <c r="C52" s="36" t="s">
        <v>38</v>
      </c>
      <c r="D52" s="37">
        <v>6</v>
      </c>
      <c r="E52" s="38"/>
      <c r="F52" s="38">
        <f t="shared" si="3"/>
        <v>0</v>
      </c>
    </row>
    <row r="53" spans="1:6" x14ac:dyDescent="0.2">
      <c r="A53" s="34"/>
      <c r="B53" s="39" t="s">
        <v>61</v>
      </c>
      <c r="C53" s="36" t="s">
        <v>62</v>
      </c>
      <c r="D53" s="37">
        <v>1.5</v>
      </c>
      <c r="E53" s="38"/>
      <c r="F53" s="38">
        <f t="shared" si="3"/>
        <v>0</v>
      </c>
    </row>
    <row r="54" spans="1:6" x14ac:dyDescent="0.2">
      <c r="A54" s="34"/>
      <c r="B54" s="39" t="s">
        <v>63</v>
      </c>
      <c r="C54" s="36" t="s">
        <v>38</v>
      </c>
      <c r="D54" s="37">
        <v>3</v>
      </c>
      <c r="E54" s="38"/>
      <c r="F54" s="38">
        <f t="shared" si="3"/>
        <v>0</v>
      </c>
    </row>
    <row r="55" spans="1:6" x14ac:dyDescent="0.2">
      <c r="A55" s="29" t="s">
        <v>48</v>
      </c>
      <c r="B55" s="30" t="s">
        <v>49</v>
      </c>
      <c r="C55" s="31"/>
      <c r="D55" s="31"/>
      <c r="E55" s="33"/>
      <c r="F55" s="33"/>
    </row>
    <row r="56" spans="1:6" x14ac:dyDescent="0.2">
      <c r="A56" s="34"/>
      <c r="B56" s="39" t="s">
        <v>50</v>
      </c>
      <c r="C56" s="36" t="s">
        <v>38</v>
      </c>
      <c r="D56" s="36">
        <v>4</v>
      </c>
      <c r="E56" s="38"/>
      <c r="F56" s="38">
        <f>D56*E56</f>
        <v>0</v>
      </c>
    </row>
    <row r="57" spans="1:6" x14ac:dyDescent="0.2">
      <c r="A57" s="34"/>
      <c r="B57" s="39" t="s">
        <v>51</v>
      </c>
      <c r="C57" s="36" t="s">
        <v>38</v>
      </c>
      <c r="D57" s="36">
        <v>2</v>
      </c>
      <c r="E57" s="38"/>
      <c r="F57" s="38">
        <f>D57*E57</f>
        <v>0</v>
      </c>
    </row>
    <row r="58" spans="1:6" x14ac:dyDescent="0.2">
      <c r="A58" s="34"/>
      <c r="B58" s="39" t="s">
        <v>52</v>
      </c>
      <c r="C58" s="36" t="s">
        <v>38</v>
      </c>
      <c r="D58" s="36">
        <v>4</v>
      </c>
      <c r="E58" s="38"/>
      <c r="F58" s="38">
        <f>D58*E58</f>
        <v>0</v>
      </c>
    </row>
    <row r="59" spans="1:6" x14ac:dyDescent="0.2">
      <c r="A59" s="29" t="s">
        <v>53</v>
      </c>
      <c r="B59" s="30" t="s">
        <v>54</v>
      </c>
      <c r="C59" s="31"/>
      <c r="D59" s="31"/>
      <c r="E59" s="33"/>
      <c r="F59" s="33"/>
    </row>
    <row r="60" spans="1:6" ht="25.5" x14ac:dyDescent="0.2">
      <c r="A60" s="49"/>
      <c r="B60" s="41" t="s">
        <v>55</v>
      </c>
      <c r="C60" s="40" t="s">
        <v>38</v>
      </c>
      <c r="D60" s="40">
        <v>2</v>
      </c>
      <c r="E60" s="43"/>
      <c r="F60" s="43">
        <f>D60*E60</f>
        <v>0</v>
      </c>
    </row>
    <row r="61" spans="1:6" ht="25.5" x14ac:dyDescent="0.2">
      <c r="A61" s="49"/>
      <c r="B61" s="41" t="s">
        <v>56</v>
      </c>
      <c r="C61" s="40" t="s">
        <v>38</v>
      </c>
      <c r="D61" s="40">
        <v>2</v>
      </c>
      <c r="E61" s="43"/>
      <c r="F61" s="43">
        <f>D61*E61</f>
        <v>0</v>
      </c>
    </row>
    <row r="62" spans="1:6" ht="25.5" x14ac:dyDescent="0.2">
      <c r="A62" s="50"/>
      <c r="B62" s="51" t="s">
        <v>57</v>
      </c>
      <c r="C62" s="52" t="s">
        <v>38</v>
      </c>
      <c r="D62" s="52">
        <v>2</v>
      </c>
      <c r="E62" s="53"/>
      <c r="F62" s="53">
        <f>D62*E62</f>
        <v>0</v>
      </c>
    </row>
    <row r="63" spans="1:6" x14ac:dyDescent="0.2">
      <c r="A63" s="54"/>
      <c r="B63" s="55" t="s">
        <v>64</v>
      </c>
      <c r="C63" s="56" t="s">
        <v>38</v>
      </c>
      <c r="D63" s="56">
        <v>1</v>
      </c>
      <c r="E63" s="57"/>
      <c r="F63" s="57">
        <f>D63*E63</f>
        <v>0</v>
      </c>
    </row>
    <row r="64" spans="1:6" x14ac:dyDescent="0.2">
      <c r="A64" s="54"/>
      <c r="B64" s="55" t="s">
        <v>65</v>
      </c>
      <c r="C64" s="56" t="s">
        <v>38</v>
      </c>
      <c r="D64" s="56">
        <v>1</v>
      </c>
      <c r="E64" s="57"/>
      <c r="F64" s="57">
        <f>D64*E64</f>
        <v>0</v>
      </c>
    </row>
    <row r="65" spans="1:6" ht="22.5" customHeight="1" x14ac:dyDescent="0.2">
      <c r="A65" s="25"/>
      <c r="B65" s="26" t="s">
        <v>66</v>
      </c>
      <c r="C65" s="27"/>
      <c r="D65" s="27"/>
      <c r="E65" s="28"/>
      <c r="F65" s="28"/>
    </row>
    <row r="66" spans="1:6" x14ac:dyDescent="0.2">
      <c r="A66" s="29" t="s">
        <v>28</v>
      </c>
      <c r="B66" s="30" t="s">
        <v>29</v>
      </c>
      <c r="C66" s="31"/>
      <c r="D66" s="31"/>
      <c r="E66" s="33"/>
      <c r="F66" s="33"/>
    </row>
    <row r="67" spans="1:6" x14ac:dyDescent="0.2">
      <c r="A67" s="34"/>
      <c r="B67" s="39" t="s">
        <v>30</v>
      </c>
      <c r="C67" s="36" t="s">
        <v>27</v>
      </c>
      <c r="D67" s="37">
        <v>25.54</v>
      </c>
      <c r="E67" s="38"/>
      <c r="F67" s="38">
        <f>D67*E67</f>
        <v>0</v>
      </c>
    </row>
    <row r="68" spans="1:6" x14ac:dyDescent="0.2">
      <c r="A68" s="34"/>
      <c r="B68" s="39" t="s">
        <v>67</v>
      </c>
      <c r="C68" s="36" t="s">
        <v>27</v>
      </c>
      <c r="D68" s="37">
        <f>55.97/4</f>
        <v>13.9925</v>
      </c>
      <c r="E68" s="38"/>
      <c r="F68" s="38">
        <f>D68*E68</f>
        <v>0</v>
      </c>
    </row>
    <row r="69" spans="1:6" x14ac:dyDescent="0.2">
      <c r="A69" s="29" t="s">
        <v>35</v>
      </c>
      <c r="B69" s="30" t="s">
        <v>36</v>
      </c>
      <c r="C69" s="31"/>
      <c r="D69" s="31"/>
      <c r="E69" s="33"/>
      <c r="F69" s="33"/>
    </row>
    <row r="70" spans="1:6" s="44" customFormat="1" ht="25.5" x14ac:dyDescent="0.25">
      <c r="A70" s="40"/>
      <c r="B70" s="41" t="s">
        <v>37</v>
      </c>
      <c r="C70" s="40" t="s">
        <v>38</v>
      </c>
      <c r="D70" s="42">
        <v>4</v>
      </c>
      <c r="E70" s="43"/>
      <c r="F70" s="43">
        <f>D70*E70</f>
        <v>0</v>
      </c>
    </row>
    <row r="71" spans="1:6" x14ac:dyDescent="0.2">
      <c r="A71" s="36"/>
      <c r="B71" s="39" t="s">
        <v>39</v>
      </c>
      <c r="C71" s="36" t="s">
        <v>27</v>
      </c>
      <c r="D71" s="37">
        <v>1.44</v>
      </c>
      <c r="E71" s="38"/>
      <c r="F71" s="38">
        <f>D71*E71</f>
        <v>0</v>
      </c>
    </row>
    <row r="72" spans="1:6" x14ac:dyDescent="0.2">
      <c r="A72" s="29" t="s">
        <v>40</v>
      </c>
      <c r="B72" s="30" t="s">
        <v>41</v>
      </c>
      <c r="C72" s="31"/>
      <c r="D72" s="31"/>
      <c r="E72" s="33"/>
      <c r="F72" s="33"/>
    </row>
    <row r="73" spans="1:6" x14ac:dyDescent="0.2">
      <c r="A73" s="36"/>
      <c r="B73" s="39" t="s">
        <v>43</v>
      </c>
      <c r="C73" s="36" t="s">
        <v>38</v>
      </c>
      <c r="D73" s="37">
        <v>3</v>
      </c>
      <c r="E73" s="38"/>
      <c r="F73" s="38">
        <f t="shared" ref="F73:F78" si="4">D73*E73</f>
        <v>0</v>
      </c>
    </row>
    <row r="74" spans="1:6" x14ac:dyDescent="0.2">
      <c r="A74" s="34"/>
      <c r="B74" s="39" t="s">
        <v>45</v>
      </c>
      <c r="C74" s="36" t="s">
        <v>38</v>
      </c>
      <c r="D74" s="37">
        <v>3</v>
      </c>
      <c r="E74" s="38"/>
      <c r="F74" s="38">
        <f t="shared" si="4"/>
        <v>0</v>
      </c>
    </row>
    <row r="75" spans="1:6" ht="25.5" x14ac:dyDescent="0.2">
      <c r="A75" s="34"/>
      <c r="B75" s="35" t="s">
        <v>68</v>
      </c>
      <c r="C75" s="36" t="s">
        <v>38</v>
      </c>
      <c r="D75" s="37">
        <v>5</v>
      </c>
      <c r="E75" s="38"/>
      <c r="F75" s="38">
        <f t="shared" si="4"/>
        <v>0</v>
      </c>
    </row>
    <row r="76" spans="1:6" ht="25.5" x14ac:dyDescent="0.2">
      <c r="A76" s="34"/>
      <c r="B76" s="35" t="s">
        <v>47</v>
      </c>
      <c r="C76" s="36" t="s">
        <v>38</v>
      </c>
      <c r="D76" s="37">
        <v>2</v>
      </c>
      <c r="E76" s="38"/>
      <c r="F76" s="38">
        <f t="shared" si="4"/>
        <v>0</v>
      </c>
    </row>
    <row r="77" spans="1:6" ht="25.5" x14ac:dyDescent="0.2">
      <c r="A77" s="34"/>
      <c r="B77" s="35" t="s">
        <v>69</v>
      </c>
      <c r="C77" s="36" t="s">
        <v>38</v>
      </c>
      <c r="D77" s="37">
        <v>1</v>
      </c>
      <c r="E77" s="38"/>
      <c r="F77" s="38">
        <f t="shared" si="4"/>
        <v>0</v>
      </c>
    </row>
    <row r="78" spans="1:6" x14ac:dyDescent="0.2">
      <c r="A78" s="34"/>
      <c r="B78" s="39" t="s">
        <v>63</v>
      </c>
      <c r="C78" s="36" t="s">
        <v>38</v>
      </c>
      <c r="D78" s="37">
        <v>3</v>
      </c>
      <c r="E78" s="38"/>
      <c r="F78" s="38">
        <f t="shared" si="4"/>
        <v>0</v>
      </c>
    </row>
    <row r="79" spans="1:6" x14ac:dyDescent="0.2">
      <c r="A79" s="29" t="s">
        <v>48</v>
      </c>
      <c r="B79" s="30" t="s">
        <v>49</v>
      </c>
      <c r="C79" s="31"/>
      <c r="D79" s="31"/>
      <c r="E79" s="33"/>
      <c r="F79" s="33"/>
    </row>
    <row r="80" spans="1:6" x14ac:dyDescent="0.2">
      <c r="A80" s="34"/>
      <c r="B80" s="39" t="s">
        <v>50</v>
      </c>
      <c r="C80" s="36" t="s">
        <v>38</v>
      </c>
      <c r="D80" s="36">
        <v>4</v>
      </c>
      <c r="E80" s="38"/>
      <c r="F80" s="38">
        <f>D80*E80</f>
        <v>0</v>
      </c>
    </row>
    <row r="81" spans="1:6" x14ac:dyDescent="0.2">
      <c r="A81" s="34"/>
      <c r="B81" s="39" t="s">
        <v>51</v>
      </c>
      <c r="C81" s="36" t="s">
        <v>38</v>
      </c>
      <c r="D81" s="36">
        <v>2</v>
      </c>
      <c r="E81" s="38"/>
      <c r="F81" s="38">
        <f>D81*E81</f>
        <v>0</v>
      </c>
    </row>
    <row r="82" spans="1:6" x14ac:dyDescent="0.2">
      <c r="A82" s="34"/>
      <c r="B82" s="39" t="s">
        <v>52</v>
      </c>
      <c r="C82" s="36" t="s">
        <v>38</v>
      </c>
      <c r="D82" s="36">
        <v>4</v>
      </c>
      <c r="E82" s="38"/>
      <c r="F82" s="38">
        <f>D82*E82</f>
        <v>0</v>
      </c>
    </row>
    <row r="83" spans="1:6" x14ac:dyDescent="0.2">
      <c r="A83" s="29" t="s">
        <v>53</v>
      </c>
      <c r="B83" s="30" t="s">
        <v>54</v>
      </c>
      <c r="C83" s="31"/>
      <c r="D83" s="31"/>
      <c r="E83" s="33"/>
      <c r="F83" s="33"/>
    </row>
    <row r="84" spans="1:6" ht="25.5" x14ac:dyDescent="0.2">
      <c r="A84" s="49"/>
      <c r="B84" s="41" t="s">
        <v>55</v>
      </c>
      <c r="C84" s="40" t="s">
        <v>38</v>
      </c>
      <c r="D84" s="40">
        <v>2</v>
      </c>
      <c r="E84" s="43"/>
      <c r="F84" s="43">
        <f>D84*E84</f>
        <v>0</v>
      </c>
    </row>
    <row r="85" spans="1:6" ht="25.5" x14ac:dyDescent="0.2">
      <c r="A85" s="49"/>
      <c r="B85" s="58" t="s">
        <v>56</v>
      </c>
      <c r="C85" s="40" t="s">
        <v>38</v>
      </c>
      <c r="D85" s="40">
        <v>2</v>
      </c>
      <c r="E85" s="43"/>
      <c r="F85" s="43">
        <f>D85*E85</f>
        <v>0</v>
      </c>
    </row>
    <row r="86" spans="1:6" ht="25.5" x14ac:dyDescent="0.2">
      <c r="A86" s="49"/>
      <c r="B86" s="41" t="s">
        <v>57</v>
      </c>
      <c r="C86" s="40" t="s">
        <v>38</v>
      </c>
      <c r="D86" s="40">
        <v>2</v>
      </c>
      <c r="E86" s="43"/>
      <c r="F86" s="43">
        <f>D86*E86</f>
        <v>0</v>
      </c>
    </row>
    <row r="87" spans="1:6" ht="25.5" customHeight="1" x14ac:dyDescent="0.2">
      <c r="A87" s="25"/>
      <c r="B87" s="26" t="s">
        <v>70</v>
      </c>
      <c r="C87" s="27"/>
      <c r="D87" s="27"/>
      <c r="E87" s="28"/>
      <c r="F87" s="28"/>
    </row>
    <row r="88" spans="1:6" x14ac:dyDescent="0.2">
      <c r="A88" s="34"/>
      <c r="B88" s="39" t="s">
        <v>71</v>
      </c>
      <c r="C88" s="36" t="s">
        <v>62</v>
      </c>
      <c r="D88" s="36">
        <v>177.92</v>
      </c>
      <c r="E88" s="59"/>
      <c r="F88" s="38">
        <f t="shared" ref="F88:F97" si="5">D88*E88</f>
        <v>0</v>
      </c>
    </row>
    <row r="89" spans="1:6" ht="25.5" x14ac:dyDescent="0.2">
      <c r="A89" s="34"/>
      <c r="B89" s="35" t="s">
        <v>72</v>
      </c>
      <c r="C89" s="36" t="s">
        <v>27</v>
      </c>
      <c r="D89" s="37">
        <f>D88*0.3</f>
        <v>53.375999999999998</v>
      </c>
      <c r="E89" s="38"/>
      <c r="F89" s="38">
        <f t="shared" si="5"/>
        <v>0</v>
      </c>
    </row>
    <row r="90" spans="1:6" x14ac:dyDescent="0.2">
      <c r="A90" s="34"/>
      <c r="B90" s="39" t="s">
        <v>73</v>
      </c>
      <c r="C90" s="36" t="s">
        <v>74</v>
      </c>
      <c r="D90" s="37">
        <f>D89*0.2</f>
        <v>10.6752</v>
      </c>
      <c r="E90" s="38"/>
      <c r="F90" s="38">
        <f t="shared" si="5"/>
        <v>0</v>
      </c>
    </row>
    <row r="91" spans="1:6" x14ac:dyDescent="0.2">
      <c r="A91" s="34"/>
      <c r="B91" s="39" t="s">
        <v>75</v>
      </c>
      <c r="C91" s="36" t="s">
        <v>74</v>
      </c>
      <c r="D91" s="36">
        <v>7.68</v>
      </c>
      <c r="E91" s="38"/>
      <c r="F91" s="38">
        <f t="shared" si="5"/>
        <v>0</v>
      </c>
    </row>
    <row r="92" spans="1:6" x14ac:dyDescent="0.2">
      <c r="A92" s="34"/>
      <c r="B92" s="39" t="s">
        <v>76</v>
      </c>
      <c r="C92" s="36" t="s">
        <v>62</v>
      </c>
      <c r="D92" s="36">
        <v>177.92</v>
      </c>
      <c r="E92" s="38"/>
      <c r="F92" s="38">
        <f t="shared" si="5"/>
        <v>0</v>
      </c>
    </row>
    <row r="93" spans="1:6" x14ac:dyDescent="0.2">
      <c r="A93" s="34"/>
      <c r="B93" s="39" t="s">
        <v>77</v>
      </c>
      <c r="C93" s="36" t="s">
        <v>38</v>
      </c>
      <c r="D93" s="37">
        <v>4</v>
      </c>
      <c r="E93" s="38"/>
      <c r="F93" s="38">
        <f t="shared" si="5"/>
        <v>0</v>
      </c>
    </row>
    <row r="94" spans="1:6" ht="25.5" x14ac:dyDescent="0.2">
      <c r="A94" s="34"/>
      <c r="B94" s="35" t="s">
        <v>78</v>
      </c>
      <c r="C94" s="36" t="s">
        <v>38</v>
      </c>
      <c r="D94" s="37">
        <v>1</v>
      </c>
      <c r="E94" s="38"/>
      <c r="F94" s="38">
        <f t="shared" si="5"/>
        <v>0</v>
      </c>
    </row>
    <row r="95" spans="1:6" s="44" customFormat="1" ht="25.5" x14ac:dyDescent="0.25">
      <c r="A95" s="49"/>
      <c r="B95" s="41" t="s">
        <v>79</v>
      </c>
      <c r="C95" s="40" t="s">
        <v>38</v>
      </c>
      <c r="D95" s="42">
        <v>1</v>
      </c>
      <c r="E95" s="43"/>
      <c r="F95" s="43">
        <f t="shared" si="5"/>
        <v>0</v>
      </c>
    </row>
    <row r="96" spans="1:6" x14ac:dyDescent="0.2">
      <c r="A96" s="34"/>
      <c r="B96" s="35" t="s">
        <v>80</v>
      </c>
      <c r="C96" s="36" t="s">
        <v>74</v>
      </c>
      <c r="D96" s="37">
        <v>1.5</v>
      </c>
      <c r="E96" s="38"/>
      <c r="F96" s="38">
        <f t="shared" si="5"/>
        <v>0</v>
      </c>
    </row>
    <row r="97" spans="1:6" x14ac:dyDescent="0.2">
      <c r="A97" s="34"/>
      <c r="B97" s="35" t="s">
        <v>81</v>
      </c>
      <c r="C97" s="36" t="s">
        <v>82</v>
      </c>
      <c r="D97" s="37">
        <v>1</v>
      </c>
      <c r="E97" s="38"/>
      <c r="F97" s="38">
        <f t="shared" si="5"/>
        <v>0</v>
      </c>
    </row>
    <row r="98" spans="1:6" x14ac:dyDescent="0.2">
      <c r="A98" s="34"/>
      <c r="B98" s="39"/>
      <c r="C98" s="36"/>
      <c r="D98" s="36"/>
      <c r="E98" s="38"/>
      <c r="F98" s="38"/>
    </row>
    <row r="99" spans="1:6" x14ac:dyDescent="0.2">
      <c r="A99" s="60"/>
      <c r="B99" s="61"/>
      <c r="C99" s="62" t="s">
        <v>83</v>
      </c>
      <c r="D99" s="62"/>
      <c r="E99" s="62"/>
      <c r="F99" s="38">
        <f>SUM(F12:F97)</f>
        <v>0</v>
      </c>
    </row>
    <row r="100" spans="1:6" x14ac:dyDescent="0.2">
      <c r="A100" s="60"/>
      <c r="B100" s="61"/>
      <c r="C100" s="62" t="s">
        <v>84</v>
      </c>
      <c r="D100" s="62"/>
      <c r="E100" s="62"/>
      <c r="F100" s="38">
        <f>F99*12%</f>
        <v>0</v>
      </c>
    </row>
    <row r="101" spans="1:6" x14ac:dyDescent="0.2">
      <c r="A101" s="60"/>
      <c r="B101" s="61"/>
      <c r="C101" s="62" t="s">
        <v>85</v>
      </c>
      <c r="D101" s="62"/>
      <c r="E101" s="62"/>
      <c r="F101" s="38">
        <f>F99+F100</f>
        <v>0</v>
      </c>
    </row>
    <row r="103" spans="1:6" x14ac:dyDescent="0.2">
      <c r="C103" s="63"/>
    </row>
  </sheetData>
  <mergeCells count="3">
    <mergeCell ref="C99:E99"/>
    <mergeCell ref="C100:E100"/>
    <mergeCell ref="C101:E101"/>
  </mergeCells>
  <printOptions horizontalCentered="1"/>
  <pageMargins left="0.39370078740157483" right="0.39370078740157483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Arellano</dc:creator>
  <cp:lastModifiedBy>Veronica Arellano</cp:lastModifiedBy>
  <dcterms:created xsi:type="dcterms:W3CDTF">2022-03-09T18:20:42Z</dcterms:created>
  <dcterms:modified xsi:type="dcterms:W3CDTF">2022-03-09T18:22:08Z</dcterms:modified>
</cp:coreProperties>
</file>